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 activeTab="4"/>
  </bookViews>
  <sheets>
    <sheet name="个人汇总" sheetId="13" r:id="rId1"/>
    <sheet name="个人（农行）" sheetId="1" r:id="rId2"/>
    <sheet name="个人（农商行）" sheetId="11" r:id="rId3"/>
    <sheet name="企业汇总" sheetId="14" r:id="rId4"/>
    <sheet name="企业花名册" sheetId="12" r:id="rId5"/>
    <sheet name="Sheet3" sheetId="3" r:id="rId6"/>
  </sheets>
  <definedNames>
    <definedName name="_xlnm._FilterDatabase" localSheetId="2" hidden="1">'个人（农商行）'!$A$3:$L$173</definedName>
    <definedName name="_xlnm._FilterDatabase" localSheetId="1" hidden="1">'个人（农行）'!$A$3:$L$86</definedName>
    <definedName name="_xlnm.Print_Titles" localSheetId="1">'个人（农行）'!$1:$3</definedName>
    <definedName name="_xlnm.Print_Titles" localSheetId="2">'个人（农商行）'!$1:$3</definedName>
    <definedName name="_xlnm._FilterDatabase" localSheetId="4" hidden="1">企业花名册!$A$3:$L$36</definedName>
    <definedName name="_xlnm.Print_Titles" localSheetId="4">企业花名册!$1:$3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<sst xmlns="http://schemas.openxmlformats.org/spreadsheetml/2006/main" count="1938" uniqueCount="746">
  <si>
    <t>灵台县2025年（第一批）农机购置补贴资金公示（个人）</t>
  </si>
  <si>
    <t>填报单位：灵台县农业机械化服务中心</t>
  </si>
  <si>
    <t>单位 ：元</t>
  </si>
  <si>
    <t>时间：2025年3月5日</t>
  </si>
  <si>
    <t>序号</t>
  </si>
  <si>
    <t>乡镇</t>
  </si>
  <si>
    <t>户数（户）</t>
  </si>
  <si>
    <t>购机数量（台、件）</t>
  </si>
  <si>
    <t>补贴资金</t>
  </si>
  <si>
    <t>备  注</t>
  </si>
  <si>
    <t>1</t>
  </si>
  <si>
    <t>中台</t>
  </si>
  <si>
    <t>农行</t>
  </si>
  <si>
    <t>2</t>
  </si>
  <si>
    <t>邵寨</t>
  </si>
  <si>
    <t>3</t>
  </si>
  <si>
    <t>独店</t>
  </si>
  <si>
    <t>4</t>
  </si>
  <si>
    <t>什字</t>
  </si>
  <si>
    <t>5</t>
  </si>
  <si>
    <t>朝那</t>
  </si>
  <si>
    <t>小计</t>
  </si>
  <si>
    <t>6</t>
  </si>
  <si>
    <t>西屯</t>
  </si>
  <si>
    <t>农商行</t>
  </si>
  <si>
    <t>7</t>
  </si>
  <si>
    <t>上良</t>
  </si>
  <si>
    <t>8</t>
  </si>
  <si>
    <t>梁原</t>
  </si>
  <si>
    <t>9</t>
  </si>
  <si>
    <t>星火</t>
  </si>
  <si>
    <t>10</t>
  </si>
  <si>
    <t>百里</t>
  </si>
  <si>
    <t>11</t>
  </si>
  <si>
    <t>新开</t>
  </si>
  <si>
    <t>12</t>
  </si>
  <si>
    <t>龙门</t>
  </si>
  <si>
    <t>13</t>
  </si>
  <si>
    <t>蒲窝</t>
  </si>
  <si>
    <t>合计</t>
  </si>
  <si>
    <t>灵台县2025年第一批农机购置补贴资金发放公示（个人--农行发放）</t>
  </si>
  <si>
    <t>单位：灵台县农业机械化服务中心</t>
  </si>
  <si>
    <t>单位：元</t>
  </si>
  <si>
    <t>姓名或组织名称</t>
  </si>
  <si>
    <t>机具品目</t>
  </si>
  <si>
    <t>型号</t>
  </si>
  <si>
    <t>出厂编号[发动机号]</t>
  </si>
  <si>
    <t>生产企业</t>
  </si>
  <si>
    <t>经销商</t>
  </si>
  <si>
    <t>数量</t>
  </si>
  <si>
    <t>销售价格</t>
  </si>
  <si>
    <t>中央补贴</t>
  </si>
  <si>
    <t>个人小计</t>
  </si>
  <si>
    <t>中台镇</t>
  </si>
  <si>
    <t>李娟</t>
  </si>
  <si>
    <t>犁</t>
  </si>
  <si>
    <t>1LF-435</t>
  </si>
  <si>
    <t>NF435240061[]</t>
  </si>
  <si>
    <t>河北农飞农业机械制造有限公司</t>
  </si>
  <si>
    <t>灵台县陇友农业机械商贸有限责任公司</t>
  </si>
  <si>
    <t>杨永发</t>
  </si>
  <si>
    <t>轮式拖拉机</t>
  </si>
  <si>
    <t>现:LN2004(G4)(原:LN2004)</t>
  </si>
  <si>
    <t>32404553[YT24205580]</t>
  </si>
  <si>
    <t>第一拖拉机股份有限公司</t>
  </si>
  <si>
    <t>甘肃牧禾原农业装备有限公司原甘肃一拖东晟农业装备有限公司</t>
  </si>
  <si>
    <t>周存林</t>
  </si>
  <si>
    <t>现:M704-BA(G4)(原:M704-BA)</t>
  </si>
  <si>
    <t>63321M385P4109708[Q231196424V]</t>
  </si>
  <si>
    <t>潍柴雷沃智慧农业科技股份有限公司</t>
  </si>
  <si>
    <t>平凉市胜达农机销售有限公司</t>
  </si>
  <si>
    <t>于小虎</t>
  </si>
  <si>
    <t>ME504-5(G4)</t>
  </si>
  <si>
    <t>42427722[T24135431]</t>
  </si>
  <si>
    <t>平凉通达正业农机销售有限公司</t>
  </si>
  <si>
    <t>旋耕机</t>
  </si>
  <si>
    <t>1GQN-160</t>
  </si>
  <si>
    <t>JL24500678[无]</t>
  </si>
  <si>
    <t>河南巨隆科技有限公司</t>
  </si>
  <si>
    <t>邵寨镇</t>
  </si>
  <si>
    <t>郭建军</t>
  </si>
  <si>
    <t>TH504-3(G4)</t>
  </si>
  <si>
    <t>2301100174[L800102617B]</t>
  </si>
  <si>
    <t>潍坊泰鸿拖拉机有限公司</t>
  </si>
  <si>
    <t>庆阳鑫大众农业装备销售有限公司(经销商)</t>
  </si>
  <si>
    <t>马永刚</t>
  </si>
  <si>
    <t>2301100187[L800103839B]</t>
  </si>
  <si>
    <t>马新超</t>
  </si>
  <si>
    <t>铺膜机</t>
  </si>
  <si>
    <t>1GQFM-120</t>
  </si>
  <si>
    <t>LWM120230212[]</t>
  </si>
  <si>
    <t>青岛雷沃现代农业科技发展有限公司</t>
  </si>
  <si>
    <t>灵台县大众农业机械有限责任公司</t>
  </si>
  <si>
    <t>赵安红</t>
  </si>
  <si>
    <t>2MFG-40/70A</t>
  </si>
  <si>
    <t>DXSNMFG5404[]</t>
  </si>
  <si>
    <t>定西市三牛农机制造有限公司</t>
  </si>
  <si>
    <t>李仓升</t>
  </si>
  <si>
    <t>42430708[T24152292]</t>
  </si>
  <si>
    <t>平凉众鑫农机销售有限公司</t>
  </si>
  <si>
    <t>独店镇</t>
  </si>
  <si>
    <t>宋小鹏</t>
  </si>
  <si>
    <t>TH1004-1</t>
  </si>
  <si>
    <t>2310102707[AFW23008887]</t>
  </si>
  <si>
    <t>泾川农田农机销售有限公司(经销商)</t>
  </si>
  <si>
    <t>1LF-330</t>
  </si>
  <si>
    <t>LH23330043[]</t>
  </si>
  <si>
    <t>河北利宏农业机械制造有限公司</t>
  </si>
  <si>
    <t>庆阳宁润达农业机械有限公司</t>
  </si>
  <si>
    <t>张治军</t>
  </si>
  <si>
    <t>1GQN-230H</t>
  </si>
  <si>
    <t>JL24522848[]</t>
  </si>
  <si>
    <t>1LYF-335</t>
  </si>
  <si>
    <t>XN202408335366[]</t>
  </si>
  <si>
    <t>河北鑫农农业机械有限公司</t>
  </si>
  <si>
    <t>李银福</t>
  </si>
  <si>
    <t>1GQN-230G</t>
  </si>
  <si>
    <t>92402134[]</t>
  </si>
  <si>
    <t>中国一拖集团有限公司</t>
  </si>
  <si>
    <t>甘肃陇尚佳禾农牧机械有限公司</t>
  </si>
  <si>
    <t>1LFD-335</t>
  </si>
  <si>
    <t>H240966[]</t>
  </si>
  <si>
    <t>郑州市华丰农业机械有限公司</t>
  </si>
  <si>
    <t>现:LX904(G4)(原:LX904)</t>
  </si>
  <si>
    <t>32419679[YT24116704]</t>
  </si>
  <si>
    <t>庆阳农腾农业装备有限公司</t>
  </si>
  <si>
    <t>李小虎</t>
  </si>
  <si>
    <t>饲料混合机</t>
  </si>
  <si>
    <t>9HLP-1000</t>
  </si>
  <si>
    <t>DE-L02933[]</t>
  </si>
  <si>
    <t>卫辉市德亿机械有限公司</t>
  </si>
  <si>
    <t>平凉市崆峒区顺义农业机械经销部</t>
  </si>
  <si>
    <t>饲料（草）粉碎机</t>
  </si>
  <si>
    <t>9FZ-55-20</t>
  </si>
  <si>
    <t>DE-2F1728[]</t>
  </si>
  <si>
    <t>李小龙</t>
  </si>
  <si>
    <t>DE-2F1725[]</t>
  </si>
  <si>
    <t>DE-L02935[]</t>
  </si>
  <si>
    <t>罗满红</t>
  </si>
  <si>
    <t>现:WF1204-1(G4)(原:WF1204-1)</t>
  </si>
  <si>
    <t>DAZ16877[YT24100104]</t>
  </si>
  <si>
    <t>江苏沃得农业机械股份有限公司(原:江苏沃得农业机械有限公司)</t>
  </si>
  <si>
    <t>H240831[]</t>
  </si>
  <si>
    <t>张富生</t>
  </si>
  <si>
    <t>JL23540870[]</t>
  </si>
  <si>
    <t>42427726[T24135393]</t>
  </si>
  <si>
    <t>王中海</t>
  </si>
  <si>
    <t>JL22548014[无]</t>
  </si>
  <si>
    <t>42431155[T24159619]</t>
  </si>
  <si>
    <t>张安生</t>
  </si>
  <si>
    <t>2M-1E</t>
  </si>
  <si>
    <t>221213052[]</t>
  </si>
  <si>
    <t>甘肃洮河拖拉机制造有限公司</t>
  </si>
  <si>
    <t>杨亚平</t>
  </si>
  <si>
    <t>单粒（精密）播种机</t>
  </si>
  <si>
    <t>2BYFSF-5C</t>
  </si>
  <si>
    <t>NH2418464[]</t>
  </si>
  <si>
    <t>河北农哈哈机械集团有限公司</t>
  </si>
  <si>
    <t>杨海林</t>
  </si>
  <si>
    <t>玉米收获机</t>
  </si>
  <si>
    <t>现:4YZP-2A(G4)(原:4YZP-2A)</t>
  </si>
  <si>
    <t>SK274L240222[Q240492833V]</t>
  </si>
  <si>
    <t>吉林顺昆电动车有限公司</t>
  </si>
  <si>
    <t>王小强</t>
  </si>
  <si>
    <t>现:4YZL-3A(G4)(原:4YZL-3A)</t>
  </si>
  <si>
    <t>YLDFS02810[362MY0R10415]</t>
  </si>
  <si>
    <t>沃得农机(沈阳)有限公司</t>
  </si>
  <si>
    <t>杜成义</t>
  </si>
  <si>
    <t>DXSNMFG4105[]</t>
  </si>
  <si>
    <t>王亚宏</t>
  </si>
  <si>
    <t>1GKN-260A</t>
  </si>
  <si>
    <t>JL24505496[]</t>
  </si>
  <si>
    <t>李玉宏</t>
  </si>
  <si>
    <t>现:LY1004(G4)(原:LY1004)</t>
  </si>
  <si>
    <t>32417789[YT24114427]</t>
  </si>
  <si>
    <t>李玉龙</t>
  </si>
  <si>
    <t>现:LX1504(G4)(原:LX1504)</t>
  </si>
  <si>
    <t>32416153[YT24216799]</t>
  </si>
  <si>
    <t>卫三保</t>
  </si>
  <si>
    <t>现:WE504-2(G4)(原:WE504-2)</t>
  </si>
  <si>
    <t>CDS11147[C32602364A]</t>
  </si>
  <si>
    <t>什字镇</t>
  </si>
  <si>
    <t>张双喜</t>
  </si>
  <si>
    <t>9FZ-555-155</t>
  </si>
  <si>
    <t>LWN23050355[]</t>
  </si>
  <si>
    <t>新乡市乐为农农牧机械有限公司</t>
  </si>
  <si>
    <t>宝鸡市陈仓区虢镇乐为农养殖设备经销部</t>
  </si>
  <si>
    <t>LP23061396[]</t>
  </si>
  <si>
    <t>LP23061274[]</t>
  </si>
  <si>
    <t>郭成奎</t>
  </si>
  <si>
    <t>A221039[]</t>
  </si>
  <si>
    <t>河北晓天农业机械有限公司</t>
  </si>
  <si>
    <t>泾川县吉源农机销售有限公司</t>
  </si>
  <si>
    <t>穴播机</t>
  </si>
  <si>
    <t>2BYFX-3</t>
  </si>
  <si>
    <t>NH2431587[]</t>
  </si>
  <si>
    <t>曹建英</t>
  </si>
  <si>
    <t>H240962[]</t>
  </si>
  <si>
    <t>32333534[YT23124210]</t>
  </si>
  <si>
    <t>于录红</t>
  </si>
  <si>
    <t>Z240627007[]</t>
  </si>
  <si>
    <t>河南四季为农农业机械有限公司</t>
  </si>
  <si>
    <t>甘肃省鸿汇泽农业机械有限公司</t>
  </si>
  <si>
    <t>LX24060265[]</t>
  </si>
  <si>
    <t>李三继</t>
  </si>
  <si>
    <t>DXSNMFG5992[]</t>
  </si>
  <si>
    <t>泾川农田农机销售有限公司</t>
  </si>
  <si>
    <t>曹永宏</t>
  </si>
  <si>
    <t>ME704-6(G4)</t>
  </si>
  <si>
    <t>42406711[T23257003]</t>
  </si>
  <si>
    <t>王建国</t>
  </si>
  <si>
    <t>1LFD-440</t>
  </si>
  <si>
    <t>H31974[]</t>
  </si>
  <si>
    <t>杨万存</t>
  </si>
  <si>
    <t>DXSNMFG5102[]</t>
  </si>
  <si>
    <t>杜小朋</t>
  </si>
  <si>
    <t>H241651[]</t>
  </si>
  <si>
    <t>胡贵锋</t>
  </si>
  <si>
    <t>现:GT504-1(G4)(原:GT504-1)</t>
  </si>
  <si>
    <t>02L21001XR4DA5483[B0686351]</t>
  </si>
  <si>
    <t>泰安泰山国泰拖拉机制造有限公司</t>
  </si>
  <si>
    <t>王永喜</t>
  </si>
  <si>
    <t>现:CD504-N(G4)(原:CD504-N)</t>
  </si>
  <si>
    <t>DF10504NPP4N16133[Q231292030V]</t>
  </si>
  <si>
    <t>道依茨法尔机械有限公司</t>
  </si>
  <si>
    <t>平凉市恒源成汽车销售有限公司</t>
  </si>
  <si>
    <t>王进民</t>
  </si>
  <si>
    <t>42427723[T24135408]</t>
  </si>
  <si>
    <t>朝那镇</t>
  </si>
  <si>
    <t>张拴有</t>
  </si>
  <si>
    <t>32426994[YT24226671]</t>
  </si>
  <si>
    <t>JL24505501[]</t>
  </si>
  <si>
    <t>王仕卿</t>
  </si>
  <si>
    <t>02L210016P4EA2628[B0660830]</t>
  </si>
  <si>
    <t>A212060[]</t>
  </si>
  <si>
    <t>240408019[]</t>
  </si>
  <si>
    <t>李小华</t>
  </si>
  <si>
    <t>现:4YZP-4(G4)(原:4YZP-4)</t>
  </si>
  <si>
    <t>K4Q24050002[Q240493543V]</t>
  </si>
  <si>
    <t>克拉斯(山东)农业机械有限公司</t>
  </si>
  <si>
    <t>于宏宣</t>
  </si>
  <si>
    <t>现:4YZP-2(G4)(原:4YZP-2)</t>
  </si>
  <si>
    <t>4YZP2(G4)AC0147[Q240391017V]</t>
  </si>
  <si>
    <t>山东江华机械制造有限公司</t>
  </si>
  <si>
    <t>平凉顺亿盛农业机械有限公司</t>
  </si>
  <si>
    <t>杜勤贵</t>
  </si>
  <si>
    <t>现:ME504-N(G4)(原:ME504-N)</t>
  </si>
  <si>
    <t>42301003[Y221201834]</t>
  </si>
  <si>
    <t>熊双得</t>
  </si>
  <si>
    <t>SK274L240208[Q240492820V]</t>
  </si>
  <si>
    <t>于忠平</t>
  </si>
  <si>
    <t>42405242[Y231102064]</t>
  </si>
  <si>
    <t>李迎贵</t>
  </si>
  <si>
    <t>2402100830[L810207046B]</t>
  </si>
  <si>
    <t>李月</t>
  </si>
  <si>
    <t>现:4YZ-4BJ(G4)(原:4YZ-4BJ)</t>
  </si>
  <si>
    <t>DE34147[C32503372A]</t>
  </si>
  <si>
    <t>辽宁辽拓大益农业机械有限公司</t>
  </si>
  <si>
    <t>马军峰</t>
  </si>
  <si>
    <t>4YZP-4KA</t>
  </si>
  <si>
    <t>Y4KA240436M[E224G007569]</t>
  </si>
  <si>
    <t>山东金大丰机械有限公司</t>
  </si>
  <si>
    <t>史万春</t>
  </si>
  <si>
    <t>504-B(G4)</t>
  </si>
  <si>
    <t>0PW210062P4161163[B0679242]</t>
  </si>
  <si>
    <t>山东宁奔野农业机械有限公司</t>
  </si>
  <si>
    <t>庆阳众发农机有限公司</t>
  </si>
  <si>
    <t>李建强</t>
  </si>
  <si>
    <t>Y4KA240404M[E224G007388]</t>
  </si>
  <si>
    <t>边六义</t>
  </si>
  <si>
    <t>现:4YZ-2A1(G4)(原:4YZ-2A1)</t>
  </si>
  <si>
    <t>DF2224YZ2P42A1006[Q221294535V]</t>
  </si>
  <si>
    <t>杨金峰</t>
  </si>
  <si>
    <t>Y4KA240464M[E224G007667]</t>
  </si>
  <si>
    <t>边治元</t>
  </si>
  <si>
    <t>LWM120230208[]</t>
  </si>
  <si>
    <t>李威</t>
  </si>
  <si>
    <t>现:4YZ-2F(G4)(原:4YZ-2F)</t>
  </si>
  <si>
    <t>DE32173[C32902734A]</t>
  </si>
  <si>
    <t>辽宁辽拓大益农业机械股份有限公司</t>
  </si>
  <si>
    <t>仇银科</t>
  </si>
  <si>
    <t>1GQN-150</t>
  </si>
  <si>
    <t>JL24500696[]</t>
  </si>
  <si>
    <t>史五世</t>
  </si>
  <si>
    <t>现:4YZ-4B(G4)(原:4YZ-4B)</t>
  </si>
  <si>
    <t>DY44780[C42903571A]</t>
  </si>
  <si>
    <t>刘金凤</t>
  </si>
  <si>
    <t>Y4KA240604N[E224H009082]</t>
  </si>
  <si>
    <t>于雅龙</t>
  </si>
  <si>
    <t>LWM120230221[]</t>
  </si>
  <si>
    <t>灵台县2025年第一批农机购置补贴资金发放公示（个人--农商行发放）</t>
  </si>
  <si>
    <t>西屯乡</t>
  </si>
  <si>
    <t>李小荣</t>
  </si>
  <si>
    <t>32414263[YT24113072]</t>
  </si>
  <si>
    <t>XN202403335322[]</t>
  </si>
  <si>
    <t>条播机</t>
  </si>
  <si>
    <t>2BT-14</t>
  </si>
  <si>
    <t>2BT-142408011[]</t>
  </si>
  <si>
    <t>甘肃泾川县丰源农业机械有限公司</t>
  </si>
  <si>
    <t>马永明</t>
  </si>
  <si>
    <t>JL24500681[]</t>
  </si>
  <si>
    <t>42410658[T24025547]</t>
  </si>
  <si>
    <t>姜小辉</t>
  </si>
  <si>
    <t>1GQN-250</t>
  </si>
  <si>
    <t>A231999[]</t>
  </si>
  <si>
    <t>现:KAT2004-D2(G4)(原:KAT2004-D2)</t>
  </si>
  <si>
    <t>KAT2004D2(G4)111000[A704T1P30163]</t>
  </si>
  <si>
    <t>徐州凯尔农业装备股份有限公司</t>
  </si>
  <si>
    <t>陶三纲</t>
  </si>
  <si>
    <t>32417346[YT24114267]</t>
  </si>
  <si>
    <t>1GKN-220</t>
  </si>
  <si>
    <t>G2222345007[]</t>
  </si>
  <si>
    <t>亚澳南阳农机有限责任公司</t>
  </si>
  <si>
    <t>XN202408335363[]</t>
  </si>
  <si>
    <t>马广勤</t>
  </si>
  <si>
    <t>MF704-6(G4)</t>
  </si>
  <si>
    <t>42429081[T24129916]</t>
  </si>
  <si>
    <t>1GQN-180A</t>
  </si>
  <si>
    <t>JL22549581[]</t>
  </si>
  <si>
    <t>李俊兴</t>
  </si>
  <si>
    <t>MF504-5(G4)</t>
  </si>
  <si>
    <t>42410307[T24033146]</t>
  </si>
  <si>
    <t>JL22548015[]</t>
  </si>
  <si>
    <t>刘富存</t>
  </si>
  <si>
    <t>YLDFS02718[362MY0R10372]</t>
  </si>
  <si>
    <t>SK274L240663[Q240895876V]</t>
  </si>
  <si>
    <t>左常乐</t>
  </si>
  <si>
    <t>4YZ-4SF</t>
  </si>
  <si>
    <t>4YZ4SFAF0301[Q230495146V]</t>
  </si>
  <si>
    <t>任锁民</t>
  </si>
  <si>
    <t>谷物联合收割机</t>
  </si>
  <si>
    <t>现:4LZ-6C8(G4)(原:4LZ-6C8)</t>
  </si>
  <si>
    <t>KBH70900LPCD00825[CPE2785]</t>
  </si>
  <si>
    <t>久保田农业机械(苏州)有限公司</t>
  </si>
  <si>
    <t>兰州金诚农业机械有限公司</t>
  </si>
  <si>
    <t>李红卫</t>
  </si>
  <si>
    <t>2401100152[L810102058B]</t>
  </si>
  <si>
    <t>任亮亮</t>
  </si>
  <si>
    <t>DY44382[C42801743A]</t>
  </si>
  <si>
    <t>上良镇</t>
  </si>
  <si>
    <t>杨灵伟</t>
  </si>
  <si>
    <t>JL24504163[]</t>
  </si>
  <si>
    <t>平凉丰源农田农机销售有限公司</t>
  </si>
  <si>
    <t>2MQF-2</t>
  </si>
  <si>
    <t>3969[]</t>
  </si>
  <si>
    <t>宁夏海原国华农机制造有限责任公司</t>
  </si>
  <si>
    <t>庆阳兴丰源农机销售有限公司</t>
  </si>
  <si>
    <t>现:704(G4)(原:704)</t>
  </si>
  <si>
    <t>704G424010386[AFZ23017970]</t>
  </si>
  <si>
    <t>山东谷禾农业装备有限公司</t>
  </si>
  <si>
    <t>姚斌</t>
  </si>
  <si>
    <t>现:M504-C(G4)(原:M504-C)</t>
  </si>
  <si>
    <t>M504CG424052204[CFF24007598]</t>
  </si>
  <si>
    <t>庆阳鑫华辰农机销售有限公司</t>
  </si>
  <si>
    <t>3Y15[]</t>
  </si>
  <si>
    <t>景荣科</t>
  </si>
  <si>
    <t>XN202407335356[]</t>
  </si>
  <si>
    <t>JL24522846[]</t>
  </si>
  <si>
    <t>32417787[YT24114424]</t>
  </si>
  <si>
    <t>李亚双</t>
  </si>
  <si>
    <t>现:CFJ2204(G4)(原:CFJ2204)</t>
  </si>
  <si>
    <t>P31743[CF24004932]</t>
  </si>
  <si>
    <t>江苏常发农业装备股份有限公司</t>
  </si>
  <si>
    <t>1LYF-J440</t>
  </si>
  <si>
    <t>LF28181[]</t>
  </si>
  <si>
    <t>郑州市龙丰农业机械装备制造有限公司</t>
  </si>
  <si>
    <t>1GKN-280H</t>
  </si>
  <si>
    <t>HF24008059[]</t>
  </si>
  <si>
    <t>河南豪丰农业装备有限公司</t>
  </si>
  <si>
    <t>甘肃惠丰嘉业农机有限公司</t>
  </si>
  <si>
    <t>张宏祥</t>
  </si>
  <si>
    <t>42400113[Y230904012]</t>
  </si>
  <si>
    <t>1GKN-165</t>
  </si>
  <si>
    <t>HJ23005180[]</t>
  </si>
  <si>
    <t>河南豪久科技有限公司</t>
  </si>
  <si>
    <t>杨德红</t>
  </si>
  <si>
    <t>YLCES01733[362MY1P20084]</t>
  </si>
  <si>
    <t>YLCHS02357[362MY1P20430]</t>
  </si>
  <si>
    <t>黄勤学</t>
  </si>
  <si>
    <t>脱粒机</t>
  </si>
  <si>
    <t>5TY-880-250</t>
  </si>
  <si>
    <t>202301237[]</t>
  </si>
  <si>
    <t>北镇市旺农机械制造有限公司</t>
  </si>
  <si>
    <t>甘肃永斌兴农业发展有限责任公司</t>
  </si>
  <si>
    <t>张映红</t>
  </si>
  <si>
    <t>铡草机</t>
  </si>
  <si>
    <t>9ZP-6A</t>
  </si>
  <si>
    <t>2305103[]</t>
  </si>
  <si>
    <t>凤城市大成机械制造有限公司</t>
  </si>
  <si>
    <t>庆阳进源机械设备制造有限公司</t>
  </si>
  <si>
    <t>张宏建</t>
  </si>
  <si>
    <t>KBH70900CRCE01094[CPU0941]</t>
  </si>
  <si>
    <t>姚元银</t>
  </si>
  <si>
    <t>现:504(G4)(原:504)</t>
  </si>
  <si>
    <t>2312406[CFF23025958]</t>
  </si>
  <si>
    <t>洛阳丰收芬美得农业机械装备有限公司</t>
  </si>
  <si>
    <t>张兴换</t>
  </si>
  <si>
    <t>02L210010R4DA5489[B0686297]</t>
  </si>
  <si>
    <t>姚伍成</t>
  </si>
  <si>
    <t>DXSNMFG6131[]</t>
  </si>
  <si>
    <t>白安贵</t>
  </si>
  <si>
    <t>现:4LZ-6.5A8(G4)(原:4LZ-6.5A8)</t>
  </si>
  <si>
    <t>KBH71000VRCE02408[CRC0505]</t>
  </si>
  <si>
    <t>泾川县金禾田农机销售有限公司</t>
  </si>
  <si>
    <t>景春科</t>
  </si>
  <si>
    <t>DF2224YZ8P42A1009[Q221294530V]</t>
  </si>
  <si>
    <t>李金虎</t>
  </si>
  <si>
    <t>铺膜（带）播种机</t>
  </si>
  <si>
    <t>2MBFG-40/70A</t>
  </si>
  <si>
    <t>DXSNMBA2926[]</t>
  </si>
  <si>
    <t>张爱学</t>
  </si>
  <si>
    <t>42321573[T23086464]</t>
  </si>
  <si>
    <t>刘国岐</t>
  </si>
  <si>
    <t>4YZ-4SL</t>
  </si>
  <si>
    <t>4YZ4SLAE0103[Q240496669V]</t>
  </si>
  <si>
    <t>于林军</t>
  </si>
  <si>
    <t>现:YK1004-C6(G4)(原:YK1004-C6)</t>
  </si>
  <si>
    <t>1EP21007XP4770424[YT23107226]</t>
  </si>
  <si>
    <t>潍坊市昱坤农业机械有限公司</t>
  </si>
  <si>
    <t>庆阳鑫大众农业装备销售有限公司</t>
  </si>
  <si>
    <t>张成祥</t>
  </si>
  <si>
    <t>DY44712[C42903568A]</t>
  </si>
  <si>
    <t>张喜伟</t>
  </si>
  <si>
    <t>JN24150026[无]</t>
  </si>
  <si>
    <t>河北中仁农业机械有限公司</t>
  </si>
  <si>
    <t>平凉市宇顺源农业机械有限公司</t>
  </si>
  <si>
    <t>张新学</t>
  </si>
  <si>
    <t>1LF-360</t>
  </si>
  <si>
    <t>LY24360253[]</t>
  </si>
  <si>
    <t>任丘市连玉农业机械有限公司</t>
  </si>
  <si>
    <t>梁原乡</t>
  </si>
  <si>
    <t>朱冬成</t>
  </si>
  <si>
    <t>42410309[T24033137]</t>
  </si>
  <si>
    <t>1GQN-165A</t>
  </si>
  <si>
    <t>JL22550037[]</t>
  </si>
  <si>
    <t>马生平</t>
  </si>
  <si>
    <t>现:504-C(G4)(原:504-C)</t>
  </si>
  <si>
    <t>1F0210050R4022903[CFF23025809]</t>
  </si>
  <si>
    <t>山东潍河农业装备有限公司</t>
  </si>
  <si>
    <t>平凉永盛宏农机销售有限公司</t>
  </si>
  <si>
    <t>1GKN-150</t>
  </si>
  <si>
    <t>FH0641[]</t>
  </si>
  <si>
    <t>临沭富鸿农业机械有限公司</t>
  </si>
  <si>
    <t>冯拴喜</t>
  </si>
  <si>
    <t>JL24500573[]</t>
  </si>
  <si>
    <t>42432723[YT24126232]</t>
  </si>
  <si>
    <t>王春奎</t>
  </si>
  <si>
    <t>现:M504(G4)(原:M504)</t>
  </si>
  <si>
    <t>M504G424072657[B0714659]</t>
  </si>
  <si>
    <t>王拴奎</t>
  </si>
  <si>
    <t>2411239[CFF24006615]</t>
  </si>
  <si>
    <t>平凉市茂源农机销售有限责任公司</t>
  </si>
  <si>
    <t>张海龙</t>
  </si>
  <si>
    <t>LWM120230085[]</t>
  </si>
  <si>
    <t>杜成贝</t>
  </si>
  <si>
    <t>FH0803[]</t>
  </si>
  <si>
    <t>马双龙</t>
  </si>
  <si>
    <t>4YZ-4</t>
  </si>
  <si>
    <t>1VA21CBM8R4002322[A60AY0R10073]</t>
  </si>
  <si>
    <t>徐州徐工农业装备科技有限公司</t>
  </si>
  <si>
    <t>甘肃丰宇桐鑫农业发展有限公司</t>
  </si>
  <si>
    <t>朱双喜</t>
  </si>
  <si>
    <t>DXSNMFG5310[]</t>
  </si>
  <si>
    <t>王旭</t>
  </si>
  <si>
    <t>DY44584[C33230002A]</t>
  </si>
  <si>
    <t>赵军才</t>
  </si>
  <si>
    <t>42410831[T24025571]</t>
  </si>
  <si>
    <t>马伟</t>
  </si>
  <si>
    <t>Y4KA240383M[E224G007355]</t>
  </si>
  <si>
    <t>曹来才</t>
  </si>
  <si>
    <t>DY44694[C42805073A]</t>
  </si>
  <si>
    <t>冯培杰</t>
  </si>
  <si>
    <t>JN24160112[]</t>
  </si>
  <si>
    <t>雷冬良</t>
  </si>
  <si>
    <t>DXSNMBA2692[]</t>
  </si>
  <si>
    <t>李满年</t>
  </si>
  <si>
    <t>A222818[]</t>
  </si>
  <si>
    <t>史治国</t>
  </si>
  <si>
    <t>JL24503719[]</t>
  </si>
  <si>
    <t>张进存</t>
  </si>
  <si>
    <t>1D221TEJ1R4D16780[D924D012626]</t>
  </si>
  <si>
    <t>山东悍沃农业装备有限公司</t>
  </si>
  <si>
    <t>刘占龙</t>
  </si>
  <si>
    <t>Y4KA240435M[E224G007498]</t>
  </si>
  <si>
    <t>石德贝</t>
  </si>
  <si>
    <t>玉米收获专用割台</t>
  </si>
  <si>
    <t>4YGB4-600</t>
  </si>
  <si>
    <t>TZ42402098[]</t>
  </si>
  <si>
    <t>石家庄天众农业机械制造有限公司</t>
  </si>
  <si>
    <t>庆阳小涛农机销售有限公司</t>
  </si>
  <si>
    <t>周喜军</t>
  </si>
  <si>
    <t>02L210015R4DA5486[B0682473]</t>
  </si>
  <si>
    <t>朱仕强</t>
  </si>
  <si>
    <t>02L210014R4DA5494[B0682459]</t>
  </si>
  <si>
    <t>朱银学</t>
  </si>
  <si>
    <t>Y4KA240444M[E224G007582]</t>
  </si>
  <si>
    <t>周拴军</t>
  </si>
  <si>
    <t>32417263[YT24216466]</t>
  </si>
  <si>
    <t>杜德存</t>
  </si>
  <si>
    <t>秸秆粉碎还田机</t>
  </si>
  <si>
    <t>1JHY-230</t>
  </si>
  <si>
    <t>23023053[]</t>
  </si>
  <si>
    <t>河北春翔机械有限公司</t>
  </si>
  <si>
    <t>李喜春</t>
  </si>
  <si>
    <t>M504CG424041869[CFF24006352]</t>
  </si>
  <si>
    <t>杜林祥</t>
  </si>
  <si>
    <t>1VA21CBM6R4002321[A60AY0R10097]</t>
  </si>
  <si>
    <t>刘银学</t>
  </si>
  <si>
    <t>M504CG424031096[CFF24004264]</t>
  </si>
  <si>
    <t>史忠强</t>
  </si>
  <si>
    <t>1LFD-345</t>
  </si>
  <si>
    <t>H240781[]</t>
  </si>
  <si>
    <t>冯治虎</t>
  </si>
  <si>
    <t>1JQ-165</t>
  </si>
  <si>
    <t>MH19X20035[]</t>
  </si>
  <si>
    <t>宁晋县铭行农业机械有限公司</t>
  </si>
  <si>
    <t>泾川县文硕农机商贸有限公司</t>
  </si>
  <si>
    <t>李合气</t>
  </si>
  <si>
    <t>4YZP-2A</t>
  </si>
  <si>
    <t>K2AS24080051[SD9049956]</t>
  </si>
  <si>
    <t>李生纲</t>
  </si>
  <si>
    <t>RD504</t>
  </si>
  <si>
    <t>05D211574R4D0263H[Q240143678V]</t>
  </si>
  <si>
    <t>中联农业机械股份有限公司(原:中联重机股份有限公司)</t>
  </si>
  <si>
    <t>闫士贵</t>
  </si>
  <si>
    <t>42427720[T24135451]</t>
  </si>
  <si>
    <t>朱岁林</t>
  </si>
  <si>
    <t>240322031[]</t>
  </si>
  <si>
    <t>鄢天祥</t>
  </si>
  <si>
    <t>1GKN-250</t>
  </si>
  <si>
    <t>G3252253057[]</t>
  </si>
  <si>
    <t>杜新林</t>
  </si>
  <si>
    <t>240320020[]</t>
  </si>
  <si>
    <t>龙门乡</t>
  </si>
  <si>
    <t>杨成科</t>
  </si>
  <si>
    <t>42410314[T24033112]</t>
  </si>
  <si>
    <t>JL24500778[无]</t>
  </si>
  <si>
    <t>李来科</t>
  </si>
  <si>
    <t>42427721[T24135412]</t>
  </si>
  <si>
    <t>JL24500695[]</t>
  </si>
  <si>
    <t>蔡海锋</t>
  </si>
  <si>
    <t>现:LX804(G4)(原:LX804)</t>
  </si>
  <si>
    <t>32426957[YT24122147]</t>
  </si>
  <si>
    <t>1GQN-200H</t>
  </si>
  <si>
    <t>JL23501846[]</t>
  </si>
  <si>
    <t>1LYF-327</t>
  </si>
  <si>
    <t>XN202403327869[]</t>
  </si>
  <si>
    <t>SK274L240483[Q240797405V]</t>
  </si>
  <si>
    <t>郭小平</t>
  </si>
  <si>
    <t>4YZ4SFAG0335[Q230362152V]</t>
  </si>
  <si>
    <t>李全民</t>
  </si>
  <si>
    <t>SK274L240475[Q240797346V]</t>
  </si>
  <si>
    <t>李存世</t>
  </si>
  <si>
    <t>2404101728[L810206767B]</t>
  </si>
  <si>
    <t>星火乡</t>
  </si>
  <si>
    <t>周芝君</t>
  </si>
  <si>
    <t>DXSNMFG6108[]</t>
  </si>
  <si>
    <t>1JHY-150</t>
  </si>
  <si>
    <t>22065155[]</t>
  </si>
  <si>
    <t>白红科</t>
  </si>
  <si>
    <t>JL24500680[无]</t>
  </si>
  <si>
    <t>周俊虎</t>
  </si>
  <si>
    <t>JL24518495[]</t>
  </si>
  <si>
    <t>陈平</t>
  </si>
  <si>
    <t>DXSNMFG6107[]</t>
  </si>
  <si>
    <t>赵小科</t>
  </si>
  <si>
    <t>FH0932[]</t>
  </si>
  <si>
    <t>百里乡</t>
  </si>
  <si>
    <t>姚亚君</t>
  </si>
  <si>
    <t>32426953[YT24121612]</t>
  </si>
  <si>
    <t>XN202405335340[]</t>
  </si>
  <si>
    <t>JL24522844[]</t>
  </si>
  <si>
    <t>姚灵贵</t>
  </si>
  <si>
    <t>1GKN-200</t>
  </si>
  <si>
    <t>FH0773[]</t>
  </si>
  <si>
    <t>1LF-327</t>
  </si>
  <si>
    <t>24L327091[]</t>
  </si>
  <si>
    <t>RK904</t>
  </si>
  <si>
    <t>05D211571P4K1306H[AFW23014850]</t>
  </si>
  <si>
    <t>白雪峰</t>
  </si>
  <si>
    <t>DXSNMFG6004[]</t>
  </si>
  <si>
    <t>LY24360257[]</t>
  </si>
  <si>
    <t>邓得保</t>
  </si>
  <si>
    <t>1JQ-230</t>
  </si>
  <si>
    <t>MH19X30023[]</t>
  </si>
  <si>
    <t>练瑜</t>
  </si>
  <si>
    <t>1JH-150</t>
  </si>
  <si>
    <t>231502322[]</t>
  </si>
  <si>
    <t>国旋机械(石家庄)有限公司</t>
  </si>
  <si>
    <t>董拴虎</t>
  </si>
  <si>
    <t>2BYFSF-4D</t>
  </si>
  <si>
    <t>NH2403801[]</t>
  </si>
  <si>
    <t>武平灵</t>
  </si>
  <si>
    <t>Y4KA240429M[E224G007575]</t>
  </si>
  <si>
    <t>姚玉平</t>
  </si>
  <si>
    <t>NH2425532[]</t>
  </si>
  <si>
    <t>马陆</t>
  </si>
  <si>
    <t>Y4KA240416M[E224G007392]</t>
  </si>
  <si>
    <t>马存义</t>
  </si>
  <si>
    <t>Y4KA240415M[E224G007269]</t>
  </si>
  <si>
    <t>陈玉灵</t>
  </si>
  <si>
    <t>SK274L240243[Q240492800V]</t>
  </si>
  <si>
    <t>白小华</t>
  </si>
  <si>
    <t>SK274L240420[Q240796181V]</t>
  </si>
  <si>
    <t>白赟</t>
  </si>
  <si>
    <t>NH2432784[]</t>
  </si>
  <si>
    <t>杨存义</t>
  </si>
  <si>
    <t>NH2425549[]</t>
  </si>
  <si>
    <t>马永春</t>
  </si>
  <si>
    <t>NH2336896[]</t>
  </si>
  <si>
    <t>张小军</t>
  </si>
  <si>
    <t>SK274L240441[Q240796214V]</t>
  </si>
  <si>
    <t>任明科</t>
  </si>
  <si>
    <t>1JHY-200</t>
  </si>
  <si>
    <t>23023050[]</t>
  </si>
  <si>
    <t>柳小艳</t>
  </si>
  <si>
    <t>SK274L240246[Q240492793V]</t>
  </si>
  <si>
    <t>白加福</t>
  </si>
  <si>
    <t>SK274L240504[Q240797431V]</t>
  </si>
  <si>
    <t>王小红</t>
  </si>
  <si>
    <t>42429080[T24146229]</t>
  </si>
  <si>
    <t>孙元科</t>
  </si>
  <si>
    <t>NH2431589[]</t>
  </si>
  <si>
    <t>邓军堂</t>
  </si>
  <si>
    <t>1JHY-140</t>
  </si>
  <si>
    <t>23014150[]</t>
  </si>
  <si>
    <t>赵军</t>
  </si>
  <si>
    <t>SK274L240457[Q240796356V]</t>
  </si>
  <si>
    <t>于军军</t>
  </si>
  <si>
    <t>XN202309327320[]</t>
  </si>
  <si>
    <t>蒲窝镇</t>
  </si>
  <si>
    <t>桑崇军</t>
  </si>
  <si>
    <t>32414266[YT24113055]</t>
  </si>
  <si>
    <t>JL24517990[]</t>
  </si>
  <si>
    <t>XN202405335332[]</t>
  </si>
  <si>
    <t>范红波</t>
  </si>
  <si>
    <t>现:M904(G4)(原:M904)</t>
  </si>
  <si>
    <t>M904G424072710[AFW24003039]</t>
  </si>
  <si>
    <t>1GQN-200A</t>
  </si>
  <si>
    <t>JL24515873[]</t>
  </si>
  <si>
    <t>温福勤</t>
  </si>
  <si>
    <t>1F0210054R4043253[CFF24003885]</t>
  </si>
  <si>
    <t>FH0860[]</t>
  </si>
  <si>
    <t>任贇</t>
  </si>
  <si>
    <t>42427727[T24135449]</t>
  </si>
  <si>
    <t>JL24500679[]</t>
  </si>
  <si>
    <t>雷琳</t>
  </si>
  <si>
    <t>JL23528869[]</t>
  </si>
  <si>
    <t>新开乡</t>
  </si>
  <si>
    <t>周爱乐</t>
  </si>
  <si>
    <t>LXA2104-1</t>
  </si>
  <si>
    <t>32492108[H9244011613]</t>
  </si>
  <si>
    <t>1LF-445</t>
  </si>
  <si>
    <t>JNK4452307211[]</t>
  </si>
  <si>
    <t>河北冀农农机具有限公司</t>
  </si>
  <si>
    <t>1GKN-280A</t>
  </si>
  <si>
    <t>JL23509605[无]</t>
  </si>
  <si>
    <t>巩拴银</t>
  </si>
  <si>
    <t>DXSNMFG6024[]</t>
  </si>
  <si>
    <t>LWM120230207[]</t>
  </si>
  <si>
    <t>周富学</t>
  </si>
  <si>
    <t>LWM120230206[]</t>
  </si>
  <si>
    <t>左进红</t>
  </si>
  <si>
    <t>H241652[]</t>
  </si>
  <si>
    <t>周爱虎</t>
  </si>
  <si>
    <t>1GQN-160Z</t>
  </si>
  <si>
    <t>SH160X22ZK090905[]</t>
  </si>
  <si>
    <t>河北圣和农业机械有限公司</t>
  </si>
  <si>
    <t>刘向军</t>
  </si>
  <si>
    <t>LWM120230227[]</t>
  </si>
  <si>
    <t>赵富兴</t>
  </si>
  <si>
    <t>现:RE504(G4)(原:RE504)</t>
  </si>
  <si>
    <t>RWR2001463[B0697323]</t>
  </si>
  <si>
    <t>洛阳瑞得拖拉机有限公司</t>
  </si>
  <si>
    <t>刘海民</t>
  </si>
  <si>
    <t>JL24500700[]</t>
  </si>
  <si>
    <t>赵有杰</t>
  </si>
  <si>
    <t>RWR2001464[B0697324]</t>
  </si>
  <si>
    <t>郭灵勤</t>
  </si>
  <si>
    <t>NF435230073[]</t>
  </si>
  <si>
    <t>程中军</t>
  </si>
  <si>
    <t>2312407[CFF23025960]</t>
  </si>
  <si>
    <t>周拴银</t>
  </si>
  <si>
    <t>1JH-165</t>
  </si>
  <si>
    <t>JH165D104[]</t>
  </si>
  <si>
    <t>河北帅旗农业机械制造有限公司</t>
  </si>
  <si>
    <t>灵台县2025年（第一批）农机购置补贴资金公示汇总表（企业）</t>
  </si>
  <si>
    <t>单位：灵台县农业机械化服务中心　　　　　　                单位：元　  　　　　　　时间：2025年3月5日</t>
  </si>
  <si>
    <t>含威动合作社2024年第四批兑付下欠的960元</t>
  </si>
  <si>
    <t>灵台县2025年第一批农机购置补贴资金发放公示（企业）</t>
  </si>
  <si>
    <t>灵台县骏良农业发展农民专业合作社</t>
  </si>
  <si>
    <t>打（压）捆机</t>
  </si>
  <si>
    <t>9YFQ-1.7</t>
  </si>
  <si>
    <t>2409805[]</t>
  </si>
  <si>
    <t>吉林天朗新能源科技有限公司</t>
  </si>
  <si>
    <t>灵台县百顺农机服务农民专业合作社</t>
  </si>
  <si>
    <t>2BYFSF-4</t>
  </si>
  <si>
    <t>NH2236676[]</t>
  </si>
  <si>
    <t>甘肃蔚来农业发展有限公司</t>
  </si>
  <si>
    <t>植保无人驾驶航空器</t>
  </si>
  <si>
    <t>3WWDZ-50A</t>
  </si>
  <si>
    <t>DJI3WWDZ-50A0E8EE[]</t>
  </si>
  <si>
    <t>深圳市大疆创新科技有限公司</t>
  </si>
  <si>
    <t>甘肃新极翼农业科技有限责任公司</t>
  </si>
  <si>
    <t>灵台县威动农机农民专业合作社</t>
  </si>
  <si>
    <t>DJI3WWDZ-50A04C07[]</t>
  </si>
  <si>
    <t>DJI3WWDZ-50A0E541[]</t>
  </si>
  <si>
    <t>DJI3WWDZ-50A026C4[]</t>
  </si>
  <si>
    <t>3WWDZ-40B</t>
  </si>
  <si>
    <t>DJI3WWDZ-40B08FB4[]</t>
  </si>
  <si>
    <t>DJI3WWDZ-50A0E426[]</t>
  </si>
  <si>
    <t>撒（抛）肥机</t>
  </si>
  <si>
    <t>2FGHT-5</t>
  </si>
  <si>
    <t>TG2404010[]</t>
  </si>
  <si>
    <t>石家庄腾马机械设备有限公司</t>
  </si>
  <si>
    <t>应补贴11000元（2024年第四批已补10040元，本次补贴960元</t>
  </si>
  <si>
    <t>灵台县淑平农业发展场</t>
  </si>
  <si>
    <t>DJI3WWDZ-50A043AD[]</t>
  </si>
  <si>
    <t>灵台县什字镇韩家湾村股份经济合作社</t>
  </si>
  <si>
    <t>DXSNMFG4988[]</t>
  </si>
  <si>
    <t>灵台县福田农耕农机农民专业合作社</t>
  </si>
  <si>
    <t>现:MW2104-6(G4)(原:MW2104-6)</t>
  </si>
  <si>
    <t>63321M69XR4201419[1024D005309]</t>
  </si>
  <si>
    <t>灵台县建忠农机服务农民专业合作社</t>
  </si>
  <si>
    <t>Y4KA240447M[E224G007273]</t>
  </si>
  <si>
    <t>灵台县山村农机服务农民专业合作社</t>
  </si>
  <si>
    <t>SH230H24TG092407[]</t>
  </si>
  <si>
    <t>灵台县小强农业服务农民专业合作社</t>
  </si>
  <si>
    <t>DJI3WWDZ-50A0C3EE[]</t>
  </si>
  <si>
    <t>DJI3WWDZ-50A0DE4B[]</t>
  </si>
  <si>
    <t>灵台县坤勤农业发展有限公司</t>
  </si>
  <si>
    <t>1LF-440</t>
  </si>
  <si>
    <t>2403183[]</t>
  </si>
  <si>
    <t>宁晋县保农农牧机械有限公司</t>
  </si>
  <si>
    <t>平凉市茂源农机销售有限责任公司(经销商)</t>
  </si>
  <si>
    <t>1JHY-130</t>
  </si>
  <si>
    <t>230131066[]</t>
  </si>
  <si>
    <t>灵台县炳岗种植家庭农场(个体工商户)</t>
  </si>
  <si>
    <t>DJI3WWDZ-40B059DD[]</t>
  </si>
  <si>
    <t>DJI3WWDZ-40B05F2B[]</t>
  </si>
  <si>
    <t>灵台县世纪骏慧农机服务农民专业合作社</t>
  </si>
  <si>
    <t>3WWDZ-60A</t>
  </si>
  <si>
    <t>186324P182224110GC84[088241190Y8D]</t>
  </si>
  <si>
    <t>广州极飞科技股份有限公司(原公司名称:广州极飞科技有限公司)</t>
  </si>
  <si>
    <t>新地农(甘肃)农业服务有限责任公司</t>
  </si>
  <si>
    <t>Y4KA240394M[E224G007194]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</si>
</sst>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6">
    <font>
      <sz val="11"/>
      <color indexed="8"/>
      <name val="宋体"/>
      <charset val="134"/>
    </font>
    <font>
      <b/>
      <sz val="18"/>
      <name val="方正小标宋简体"/>
      <charset val="134"/>
    </font>
    <font>
      <sz val="11"/>
      <name val="楷体_GB2312"/>
      <charset val="134"/>
    </font>
    <font>
      <sz val="12"/>
      <name val="黑体"/>
      <charset val="134"/>
    </font>
    <font>
      <sz val="11"/>
      <color theme="1"/>
      <name val="宋体"/>
      <charset val="134"/>
    </font>
    <font>
      <sz val="12"/>
      <name val="仿宋"/>
      <charset val="134"/>
    </font>
    <font>
      <sz val="9"/>
      <color indexed="8"/>
      <name val="宋体"/>
      <charset val="134"/>
    </font>
    <font>
      <sz val="18"/>
      <color theme="1"/>
      <name val="方正小标宋简体"/>
      <charset val="134"/>
    </font>
    <font>
      <b/>
      <sz val="12"/>
      <color theme="1"/>
      <name val="宋体"/>
      <charset val="134"/>
    </font>
    <font>
      <sz val="11"/>
      <color rgb="FFFF0000"/>
      <name val="宋体"/>
      <charset val="134"/>
    </font>
    <font>
      <sz val="11"/>
      <color indexed="8"/>
      <name val="宋体"/>
      <charset val="134"/>
      <scheme val="major"/>
    </font>
    <font>
      <sz val="10"/>
      <name val="Arial"/>
      <charset val="0"/>
    </font>
    <font>
      <sz val="11"/>
      <color theme="1"/>
      <name val="宋体"/>
      <charset val="134"/>
      <scheme val="major"/>
    </font>
    <font>
      <sz val="11"/>
      <name val="宋体"/>
      <charset val="134"/>
      <scheme val="major"/>
    </font>
    <font>
      <sz val="11"/>
      <color theme="1"/>
      <name val="宋体"/>
      <charset val="134"/>
      <scheme val="minor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sz val="11"/>
      <color indexed="10"/>
      <name val="宋体"/>
      <charset val="134"/>
    </font>
    <font>
      <b/>
      <sz val="18"/>
      <color indexed="62"/>
      <name val="宋体"/>
      <charset val="134"/>
    </font>
    <font>
      <i/>
      <sz val="11"/>
      <color indexed="23"/>
      <name val="宋体"/>
      <charset val="134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3"/>
      <name val="宋体"/>
      <charset val="134"/>
    </font>
    <font>
      <b/>
      <sz val="11"/>
      <color indexed="9"/>
      <name val="宋体"/>
      <charset val="134"/>
    </font>
    <font>
      <sz val="11"/>
      <color indexed="53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16"/>
      <name val="宋体"/>
      <charset val="134"/>
    </font>
    <font>
      <sz val="11"/>
      <color indexed="19"/>
      <name val="宋体"/>
      <charset val="134"/>
    </font>
    <font>
      <sz val="11"/>
      <color indexed="9"/>
      <name val="宋体"/>
      <charset val="134"/>
    </font>
    <font>
      <sz val="12"/>
      <name val="宋体"/>
      <charset val="134"/>
    </font>
    <font>
      <b/>
      <sz val="11"/>
      <color indexed="56"/>
      <name val="宋体"/>
      <charset val="134"/>
    </font>
    <font>
      <sz val="11"/>
      <color indexed="52"/>
      <name val="宋体"/>
      <charset val="134"/>
    </font>
  </fonts>
  <fills count="20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</fills>
  <borders count="2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54"/>
      </top>
      <bottom style="double">
        <color indexed="54"/>
      </bottom>
      <diagonal/>
    </border>
  </borders>
  <cellStyleXfs count="57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14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18" applyNumberFormat="0" applyAlignment="0" applyProtection="0">
      <alignment vertical="center"/>
    </xf>
    <xf numFmtId="0" fontId="24" fillId="4" borderId="19" applyNumberFormat="0" applyAlignment="0" applyProtection="0">
      <alignment vertical="center"/>
    </xf>
    <xf numFmtId="0" fontId="25" fillId="4" borderId="18" applyNumberFormat="0" applyAlignment="0" applyProtection="0">
      <alignment vertical="center"/>
    </xf>
    <xf numFmtId="0" fontId="26" fillId="5" borderId="20" applyNumberFormat="0" applyAlignment="0" applyProtection="0">
      <alignment vertical="center"/>
    </xf>
    <xf numFmtId="0" fontId="27" fillId="0" borderId="21" applyNumberFormat="0" applyFill="0" applyAlignment="0" applyProtection="0">
      <alignment vertical="center"/>
    </xf>
    <xf numFmtId="0" fontId="28" fillId="0" borderId="22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2" borderId="14" applyNumberFormat="0" applyFont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5" fillId="0" borderId="21" applyNumberFormat="0" applyFill="0" applyAlignment="0" applyProtection="0">
      <alignment vertical="center"/>
    </xf>
  </cellStyleXfs>
  <cellXfs count="54">
    <xf numFmtId="0" fontId="0" fillId="0" borderId="0" xfId="0">
      <alignment vertical="center"/>
    </xf>
    <xf numFmtId="0" fontId="1" fillId="0" borderId="0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left" vertical="center"/>
    </xf>
    <xf numFmtId="0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58" fontId="5" fillId="0" borderId="0" xfId="0" applyNumberFormat="1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3" fillId="0" borderId="4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3" xfId="0" applyNumberForma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 wrapText="1"/>
    </xf>
    <xf numFmtId="0" fontId="0" fillId="0" borderId="5" xfId="0" applyNumberFormat="1" applyFill="1" applyBorder="1" applyAlignment="1">
      <alignment horizontal="center" vertical="center" wrapText="1"/>
    </xf>
    <xf numFmtId="0" fontId="0" fillId="0" borderId="3" xfId="0" applyNumberFormat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0" fontId="0" fillId="0" borderId="6" xfId="0" applyNumberForma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left" vertical="center"/>
    </xf>
    <xf numFmtId="0" fontId="8" fillId="0" borderId="8" xfId="0" applyFont="1" applyFill="1" applyBorder="1" applyAlignment="1">
      <alignment horizontal="center" vertical="center" wrapText="1"/>
    </xf>
    <xf numFmtId="0" fontId="0" fillId="0" borderId="9" xfId="0" applyFont="1" applyFill="1" applyBorder="1" applyAlignment="1">
      <alignment horizontal="center" vertical="center" wrapText="1"/>
    </xf>
    <xf numFmtId="0" fontId="0" fillId="0" borderId="9" xfId="0" applyFont="1" applyFill="1" applyBorder="1" applyAlignment="1">
      <alignment horizontal="center" vertical="center"/>
    </xf>
    <xf numFmtId="176" fontId="0" fillId="0" borderId="9" xfId="0" applyNumberFormat="1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0" fillId="0" borderId="10" xfId="0" applyNumberFormat="1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58" fontId="5" fillId="0" borderId="0" xfId="0" applyNumberFormat="1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49" fontId="10" fillId="0" borderId="9" xfId="0" applyNumberFormat="1" applyFont="1" applyFill="1" applyBorder="1" applyAlignment="1">
      <alignment horizontal="center" vertical="center" wrapText="1"/>
    </xf>
    <xf numFmtId="176" fontId="11" fillId="0" borderId="9" xfId="0" applyNumberFormat="1" applyFont="1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176" fontId="12" fillId="0" borderId="9" xfId="0" applyNumberFormat="1" applyFont="1" applyFill="1" applyBorder="1" applyAlignment="1">
      <alignment horizontal="center" vertical="center" wrapText="1"/>
    </xf>
    <xf numFmtId="176" fontId="4" fillId="0" borderId="9" xfId="0" applyNumberFormat="1" applyFont="1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/>
    </xf>
    <xf numFmtId="49" fontId="12" fillId="0" borderId="9" xfId="0" applyNumberFormat="1" applyFont="1" applyFill="1" applyBorder="1" applyAlignment="1">
      <alignment horizontal="center" vertical="center"/>
    </xf>
    <xf numFmtId="176" fontId="0" fillId="0" borderId="9" xfId="0" applyNumberFormat="1" applyFont="1" applyFill="1" applyBorder="1" applyAlignment="1">
      <alignment horizontal="center" vertical="center"/>
    </xf>
    <xf numFmtId="176" fontId="13" fillId="0" borderId="9" xfId="0" applyNumberFormat="1" applyFont="1" applyFill="1" applyBorder="1" applyAlignment="1">
      <alignment horizontal="center" vertical="center" wrapText="1"/>
    </xf>
    <xf numFmtId="0" fontId="0" fillId="0" borderId="13" xfId="0" applyFill="1" applyBorder="1" applyAlignment="1">
      <alignment horizontal="center" vertical="center"/>
    </xf>
    <xf numFmtId="0" fontId="0" fillId="0" borderId="9" xfId="0" applyFill="1" applyBorder="1" applyAlignment="1">
      <alignment vertical="center"/>
    </xf>
    <xf numFmtId="176" fontId="10" fillId="0" borderId="9" xfId="0" applyNumberFormat="1" applyFont="1" applyFill="1" applyBorder="1" applyAlignment="1">
      <alignment horizontal="center" vertical="center" wrapText="1"/>
    </xf>
    <xf numFmtId="176" fontId="0" fillId="0" borderId="8" xfId="0" applyNumberFormat="1" applyFont="1" applyFill="1" applyBorder="1" applyAlignment="1">
      <alignment horizontal="center" vertical="center" wrapText="1"/>
    </xf>
    <xf numFmtId="176" fontId="0" fillId="0" borderId="12" xfId="0" applyNumberFormat="1" applyFont="1" applyFill="1" applyBorder="1" applyAlignment="1">
      <alignment horizontal="center" vertical="center" wrapText="1"/>
    </xf>
    <xf numFmtId="176" fontId="11" fillId="0" borderId="9" xfId="0" applyNumberFormat="1" applyFont="1" applyFill="1" applyBorder="1" applyAlignment="1">
      <alignment horizontal="center" vertical="center" wrapText="1"/>
    </xf>
    <xf numFmtId="176" fontId="0" fillId="0" borderId="13" xfId="0" applyNumberFormat="1" applyFont="1" applyFill="1" applyBorder="1" applyAlignment="1">
      <alignment horizontal="center" vertical="center" wrapText="1"/>
    </xf>
    <xf numFmtId="0" fontId="14" fillId="0" borderId="9" xfId="0" applyFont="1" applyFill="1" applyBorder="1" applyAlignment="1">
      <alignment horizontal="center" vertical="center"/>
    </xf>
    <xf numFmtId="0" fontId="14" fillId="0" borderId="9" xfId="0" applyFont="1" applyFill="1" applyBorder="1" applyAlignment="1">
      <alignment vertical="center"/>
    </xf>
    <xf numFmtId="176" fontId="14" fillId="0" borderId="9" xfId="0" applyNumberFormat="1" applyFont="1" applyFill="1" applyBorder="1" applyAlignment="1">
      <alignment horizontal="center" vertical="center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㼿‿‿㼿㼿㼿㼠" xfId="49"/>
    <cellStyle name="㼿㼿㼿㼠" xfId="50"/>
    <cellStyle name="常规 2 2" xfId="51"/>
    <cellStyle name="㼿㼠" xfId="52"/>
    <cellStyle name="㼿" xfId="53"/>
    <cellStyle name="?" xfId="54"/>
    <cellStyle name="㼿㼿" xfId="55"/>
    <cellStyle name="㼿㼿?" xfId="56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0"/>
  <sheetViews>
    <sheetView workbookViewId="0">
      <selection activeCell="C6" sqref="C6"/>
    </sheetView>
  </sheetViews>
  <sheetFormatPr defaultColWidth="9" defaultRowHeight="13.5" outlineLevelCol="5"/>
  <cols>
    <col min="1" max="6" width="20.625" customWidth="1"/>
  </cols>
  <sheetData>
    <row r="1" ht="22.5" spans="1:6">
      <c r="A1" s="20" t="s">
        <v>0</v>
      </c>
      <c r="B1" s="20"/>
      <c r="C1" s="20"/>
      <c r="D1" s="20"/>
      <c r="E1" s="20"/>
      <c r="F1" s="20"/>
    </row>
    <row r="2" ht="14.25" spans="1:6">
      <c r="A2" s="32" t="s">
        <v>1</v>
      </c>
      <c r="B2" s="32"/>
      <c r="C2" s="32"/>
      <c r="D2" s="32" t="s">
        <v>2</v>
      </c>
      <c r="E2" s="33" t="s">
        <v>3</v>
      </c>
      <c r="F2" s="33"/>
    </row>
    <row r="3" ht="27" customHeight="1" spans="1:6">
      <c r="A3" s="34" t="s">
        <v>4</v>
      </c>
      <c r="B3" s="34" t="s">
        <v>5</v>
      </c>
      <c r="C3" s="34" t="s">
        <v>6</v>
      </c>
      <c r="D3" s="34" t="s">
        <v>7</v>
      </c>
      <c r="E3" s="34" t="s">
        <v>8</v>
      </c>
      <c r="F3" s="34" t="s">
        <v>9</v>
      </c>
    </row>
    <row r="4" ht="23" customHeight="1" spans="1:6">
      <c r="A4" s="35" t="s">
        <v>10</v>
      </c>
      <c r="B4" s="35" t="s">
        <v>11</v>
      </c>
      <c r="C4" s="8">
        <v>4</v>
      </c>
      <c r="D4" s="36">
        <v>5</v>
      </c>
      <c r="E4" s="36">
        <v>81030</v>
      </c>
      <c r="F4" s="37" t="s">
        <v>12</v>
      </c>
    </row>
    <row r="5" ht="23" customHeight="1" spans="1:6">
      <c r="A5" s="35" t="s">
        <v>13</v>
      </c>
      <c r="B5" s="35" t="s">
        <v>14</v>
      </c>
      <c r="C5" s="38">
        <v>5</v>
      </c>
      <c r="D5" s="39">
        <v>5</v>
      </c>
      <c r="E5" s="36">
        <v>34900</v>
      </c>
      <c r="F5" s="40"/>
    </row>
    <row r="6" ht="23" customHeight="1" spans="1:6">
      <c r="A6" s="35" t="s">
        <v>15</v>
      </c>
      <c r="B6" s="35" t="s">
        <v>16</v>
      </c>
      <c r="C6" s="36">
        <v>17</v>
      </c>
      <c r="D6" s="36">
        <v>26</v>
      </c>
      <c r="E6" s="14">
        <v>253120</v>
      </c>
      <c r="F6" s="40"/>
    </row>
    <row r="7" ht="23" customHeight="1" spans="1:6">
      <c r="A7" s="35" t="s">
        <v>17</v>
      </c>
      <c r="B7" s="41" t="s">
        <v>18</v>
      </c>
      <c r="C7" s="38">
        <v>12</v>
      </c>
      <c r="D7" s="42">
        <v>17</v>
      </c>
      <c r="E7" s="42">
        <v>87920</v>
      </c>
      <c r="F7" s="40"/>
    </row>
    <row r="8" ht="23" customHeight="1" spans="1:6">
      <c r="A8" s="35" t="s">
        <v>19</v>
      </c>
      <c r="B8" s="35" t="s">
        <v>20</v>
      </c>
      <c r="C8" s="43">
        <v>20</v>
      </c>
      <c r="D8" s="42">
        <v>23</v>
      </c>
      <c r="E8" s="42">
        <v>579560</v>
      </c>
      <c r="F8" s="44"/>
    </row>
    <row r="9" ht="23" customHeight="1" spans="1:6">
      <c r="A9" s="35" t="s">
        <v>21</v>
      </c>
      <c r="B9" s="35"/>
      <c r="C9" s="43">
        <f>SUM(C4:C8)</f>
        <v>58</v>
      </c>
      <c r="D9" s="43">
        <f>SUM(D4:D8)</f>
        <v>76</v>
      </c>
      <c r="E9" s="43">
        <f>SUM(E4:E8)</f>
        <v>1036530</v>
      </c>
      <c r="F9" s="45"/>
    </row>
    <row r="10" ht="23" customHeight="1" spans="1:6">
      <c r="A10" s="35" t="s">
        <v>22</v>
      </c>
      <c r="B10" s="35" t="s">
        <v>23</v>
      </c>
      <c r="C10" s="46">
        <v>11</v>
      </c>
      <c r="D10" s="42">
        <v>20</v>
      </c>
      <c r="E10" s="42">
        <v>359990</v>
      </c>
      <c r="F10" s="47" t="s">
        <v>24</v>
      </c>
    </row>
    <row r="11" ht="23" customHeight="1" spans="1:6">
      <c r="A11" s="35" t="s">
        <v>25</v>
      </c>
      <c r="B11" s="35" t="s">
        <v>26</v>
      </c>
      <c r="C11" s="46">
        <v>21</v>
      </c>
      <c r="D11" s="42">
        <v>30</v>
      </c>
      <c r="E11" s="42">
        <v>467550</v>
      </c>
      <c r="F11" s="48"/>
    </row>
    <row r="12" ht="23" customHeight="1" spans="1:6">
      <c r="A12" s="35" t="s">
        <v>27</v>
      </c>
      <c r="B12" s="35" t="s">
        <v>28</v>
      </c>
      <c r="C12" s="46">
        <v>36</v>
      </c>
      <c r="D12" s="42">
        <v>39</v>
      </c>
      <c r="E12" s="42">
        <v>616210</v>
      </c>
      <c r="F12" s="48"/>
    </row>
    <row r="13" ht="23" customHeight="1" spans="1:6">
      <c r="A13" s="35" t="s">
        <v>29</v>
      </c>
      <c r="B13" s="35" t="s">
        <v>30</v>
      </c>
      <c r="C13" s="43">
        <v>5</v>
      </c>
      <c r="D13" s="42">
        <v>6</v>
      </c>
      <c r="E13" s="42">
        <v>8590</v>
      </c>
      <c r="F13" s="48"/>
    </row>
    <row r="14" ht="23" customHeight="1" spans="1:6">
      <c r="A14" s="35" t="s">
        <v>31</v>
      </c>
      <c r="B14" s="35" t="s">
        <v>32</v>
      </c>
      <c r="C14" s="46">
        <v>24</v>
      </c>
      <c r="D14" s="42">
        <v>29</v>
      </c>
      <c r="E14" s="14">
        <v>392030</v>
      </c>
      <c r="F14" s="48"/>
    </row>
    <row r="15" ht="23" customHeight="1" spans="1:6">
      <c r="A15" s="35" t="s">
        <v>33</v>
      </c>
      <c r="B15" s="35" t="s">
        <v>34</v>
      </c>
      <c r="C15" s="36">
        <v>12</v>
      </c>
      <c r="D15" s="49">
        <v>15</v>
      </c>
      <c r="E15" s="36">
        <v>107960</v>
      </c>
      <c r="F15" s="48"/>
    </row>
    <row r="16" ht="23" customHeight="1" spans="1:6">
      <c r="A16" s="35" t="s">
        <v>35</v>
      </c>
      <c r="B16" s="35" t="s">
        <v>36</v>
      </c>
      <c r="C16" s="36">
        <v>6</v>
      </c>
      <c r="D16" s="36">
        <v>11</v>
      </c>
      <c r="E16" s="36">
        <v>156560</v>
      </c>
      <c r="F16" s="48"/>
    </row>
    <row r="17" ht="23" customHeight="1" spans="1:6">
      <c r="A17" s="35" t="s">
        <v>37</v>
      </c>
      <c r="B17" s="35" t="s">
        <v>38</v>
      </c>
      <c r="C17" s="36">
        <v>5</v>
      </c>
      <c r="D17" s="36">
        <v>10</v>
      </c>
      <c r="E17" s="36">
        <v>71390</v>
      </c>
      <c r="F17" s="50"/>
    </row>
    <row r="18" ht="23" customHeight="1" spans="1:6">
      <c r="A18" s="35" t="s">
        <v>21</v>
      </c>
      <c r="B18" s="35"/>
      <c r="C18" s="36">
        <f>SUM(C10:C17)</f>
        <v>120</v>
      </c>
      <c r="D18" s="36">
        <f>SUM(D10:D17)</f>
        <v>160</v>
      </c>
      <c r="E18" s="36">
        <f>SUM(E10:E17)</f>
        <v>2180280</v>
      </c>
      <c r="F18" s="45"/>
    </row>
    <row r="19" ht="23" customHeight="1" spans="1:6">
      <c r="A19" s="51" t="s">
        <v>39</v>
      </c>
      <c r="B19" s="52"/>
      <c r="C19" s="53">
        <f>C9+C18</f>
        <v>178</v>
      </c>
      <c r="D19" s="53">
        <f>D9+D18</f>
        <v>236</v>
      </c>
      <c r="E19" s="53">
        <f>E9+E18</f>
        <v>3216810</v>
      </c>
      <c r="F19" s="51"/>
    </row>
    <row r="20" spans="1:6">
      <c r="A20" s="28"/>
      <c r="B20" s="28"/>
      <c r="C20" s="28"/>
      <c r="D20" s="28"/>
      <c r="E20" s="28"/>
      <c r="F20" s="28"/>
    </row>
  </sheetData>
  <mergeCells count="6">
    <mergeCell ref="A1:F1"/>
    <mergeCell ref="A2:C2"/>
    <mergeCell ref="E2:F2"/>
    <mergeCell ref="A20:F20"/>
    <mergeCell ref="F4:F8"/>
    <mergeCell ref="F10:F17"/>
  </mergeCells>
  <conditionalFormatting sqref="C11">
    <cfRule type="duplicateValues" dxfId="0" priority="2"/>
    <cfRule type="duplicateValues" dxfId="0" priority="1"/>
  </conditionalFormatting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86"/>
  <sheetViews>
    <sheetView workbookViewId="0">
      <selection activeCell="F4" sqref="F4"/>
    </sheetView>
  </sheetViews>
  <sheetFormatPr defaultColWidth="9" defaultRowHeight="13.5"/>
  <cols>
    <col min="1" max="1" width="5.75" customWidth="1"/>
    <col min="2" max="4" width="8" customWidth="1"/>
    <col min="5" max="5" width="16.375" customWidth="1"/>
    <col min="6" max="6" width="14.875" customWidth="1"/>
    <col min="7" max="7" width="15.125" customWidth="1"/>
    <col min="8" max="8" width="21.125" customWidth="1"/>
    <col min="9" max="12" width="8" customWidth="1"/>
  </cols>
  <sheetData>
    <row r="1" ht="21" customHeight="1" spans="1:12">
      <c r="A1" s="1" t="s">
        <v>40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29.25" customHeight="1" spans="1:12">
      <c r="A2" s="2" t="s">
        <v>41</v>
      </c>
      <c r="B2" s="3"/>
      <c r="C2" s="3"/>
      <c r="D2" s="2"/>
      <c r="E2" s="3" t="s">
        <v>42</v>
      </c>
      <c r="F2" s="3"/>
      <c r="G2" s="4"/>
      <c r="H2" s="3"/>
      <c r="I2" s="10" t="s">
        <v>3</v>
      </c>
      <c r="J2" s="3"/>
      <c r="K2" s="11"/>
      <c r="L2" s="11"/>
    </row>
    <row r="3" ht="35" customHeight="1" spans="1:12">
      <c r="A3" s="5" t="s">
        <v>4</v>
      </c>
      <c r="B3" s="5" t="s">
        <v>5</v>
      </c>
      <c r="C3" s="5" t="s">
        <v>43</v>
      </c>
      <c r="D3" s="5" t="s">
        <v>44</v>
      </c>
      <c r="E3" s="6" t="s">
        <v>45</v>
      </c>
      <c r="F3" s="6" t="s">
        <v>46</v>
      </c>
      <c r="G3" s="5" t="s">
        <v>47</v>
      </c>
      <c r="H3" s="5" t="s">
        <v>48</v>
      </c>
      <c r="I3" s="5" t="s">
        <v>49</v>
      </c>
      <c r="J3" s="5" t="s">
        <v>50</v>
      </c>
      <c r="K3" s="12" t="s">
        <v>51</v>
      </c>
      <c r="L3" s="13" t="s">
        <v>52</v>
      </c>
    </row>
    <row r="4" ht="35" customHeight="1" spans="1:12">
      <c r="A4" s="7">
        <v>1</v>
      </c>
      <c r="B4" s="7" t="s">
        <v>53</v>
      </c>
      <c r="C4" s="7" t="s">
        <v>54</v>
      </c>
      <c r="D4" s="7" t="s">
        <v>55</v>
      </c>
      <c r="E4" s="7" t="s">
        <v>56</v>
      </c>
      <c r="F4" s="7" t="s">
        <v>57</v>
      </c>
      <c r="G4" s="7" t="s">
        <v>58</v>
      </c>
      <c r="H4" s="7" t="s">
        <v>59</v>
      </c>
      <c r="I4" s="14">
        <v>1</v>
      </c>
      <c r="J4" s="14">
        <v>17000</v>
      </c>
      <c r="K4" s="14">
        <v>3600</v>
      </c>
      <c r="L4" s="14">
        <v>3600</v>
      </c>
    </row>
    <row r="5" ht="35" customHeight="1" spans="1:12">
      <c r="A5" s="7">
        <v>2</v>
      </c>
      <c r="B5" s="7" t="s">
        <v>53</v>
      </c>
      <c r="C5" s="7" t="s">
        <v>60</v>
      </c>
      <c r="D5" s="7" t="s">
        <v>61</v>
      </c>
      <c r="E5" s="7" t="s">
        <v>62</v>
      </c>
      <c r="F5" s="7" t="s">
        <v>63</v>
      </c>
      <c r="G5" s="7" t="s">
        <v>64</v>
      </c>
      <c r="H5" s="7" t="s">
        <v>65</v>
      </c>
      <c r="I5" s="14">
        <v>1</v>
      </c>
      <c r="J5" s="14">
        <v>266000</v>
      </c>
      <c r="K5" s="14">
        <v>52300</v>
      </c>
      <c r="L5" s="14">
        <v>52300</v>
      </c>
    </row>
    <row r="6" ht="35" customHeight="1" spans="1:12">
      <c r="A6" s="7">
        <v>3</v>
      </c>
      <c r="B6" s="7" t="s">
        <v>53</v>
      </c>
      <c r="C6" s="7" t="s">
        <v>66</v>
      </c>
      <c r="D6" s="7" t="s">
        <v>61</v>
      </c>
      <c r="E6" s="7" t="s">
        <v>67</v>
      </c>
      <c r="F6" s="7" t="s">
        <v>68</v>
      </c>
      <c r="G6" s="7" t="s">
        <v>69</v>
      </c>
      <c r="H6" s="7" t="s">
        <v>70</v>
      </c>
      <c r="I6" s="14">
        <v>1</v>
      </c>
      <c r="J6" s="14">
        <v>94000</v>
      </c>
      <c r="K6" s="14">
        <v>13900</v>
      </c>
      <c r="L6" s="14">
        <v>13900</v>
      </c>
    </row>
    <row r="7" ht="35" customHeight="1" spans="1:12">
      <c r="A7" s="7">
        <v>4</v>
      </c>
      <c r="B7" s="7" t="s">
        <v>53</v>
      </c>
      <c r="C7" s="7" t="s">
        <v>71</v>
      </c>
      <c r="D7" s="7" t="s">
        <v>61</v>
      </c>
      <c r="E7" s="7" t="s">
        <v>72</v>
      </c>
      <c r="F7" s="7" t="s">
        <v>73</v>
      </c>
      <c r="G7" s="7" t="s">
        <v>64</v>
      </c>
      <c r="H7" s="7" t="s">
        <v>74</v>
      </c>
      <c r="I7" s="14">
        <v>1</v>
      </c>
      <c r="J7" s="14">
        <v>56000</v>
      </c>
      <c r="K7" s="14">
        <v>10300</v>
      </c>
      <c r="L7" s="15">
        <f>K7+K8</f>
        <v>11230</v>
      </c>
    </row>
    <row r="8" ht="35" customHeight="1" spans="1:12">
      <c r="A8" s="7">
        <v>5</v>
      </c>
      <c r="B8" s="7" t="s">
        <v>53</v>
      </c>
      <c r="C8" s="7" t="s">
        <v>71</v>
      </c>
      <c r="D8" s="7" t="s">
        <v>75</v>
      </c>
      <c r="E8" s="7" t="s">
        <v>76</v>
      </c>
      <c r="F8" s="7" t="s">
        <v>77</v>
      </c>
      <c r="G8" s="7" t="s">
        <v>78</v>
      </c>
      <c r="H8" s="7" t="s">
        <v>74</v>
      </c>
      <c r="I8" s="14">
        <v>1</v>
      </c>
      <c r="J8" s="14">
        <v>4000</v>
      </c>
      <c r="K8" s="14">
        <v>930</v>
      </c>
      <c r="L8" s="19"/>
    </row>
    <row r="9" ht="35" customHeight="1" spans="1:12">
      <c r="A9" s="7"/>
      <c r="B9" s="7" t="s">
        <v>21</v>
      </c>
      <c r="C9" s="7">
        <v>4</v>
      </c>
      <c r="D9" s="7"/>
      <c r="E9" s="7"/>
      <c r="F9" s="7"/>
      <c r="G9" s="7"/>
      <c r="H9" s="7"/>
      <c r="I9" s="14">
        <f>SUM(I4:I8)</f>
        <v>5</v>
      </c>
      <c r="J9" s="14">
        <f>SUM(J4:J8)</f>
        <v>437000</v>
      </c>
      <c r="K9" s="14">
        <f>SUM(K4:K8)</f>
        <v>81030</v>
      </c>
      <c r="L9" s="14">
        <f>SUM(L4:L8)</f>
        <v>81030</v>
      </c>
    </row>
    <row r="10" ht="35" customHeight="1" spans="1:12">
      <c r="A10" s="7">
        <v>6</v>
      </c>
      <c r="B10" s="7" t="s">
        <v>79</v>
      </c>
      <c r="C10" s="7" t="s">
        <v>80</v>
      </c>
      <c r="D10" s="7" t="s">
        <v>61</v>
      </c>
      <c r="E10" s="7" t="s">
        <v>81</v>
      </c>
      <c r="F10" s="7" t="s">
        <v>82</v>
      </c>
      <c r="G10" s="7" t="s">
        <v>83</v>
      </c>
      <c r="H10" s="7" t="s">
        <v>84</v>
      </c>
      <c r="I10" s="14">
        <v>1</v>
      </c>
      <c r="J10" s="14">
        <v>38000</v>
      </c>
      <c r="K10" s="14">
        <v>10300</v>
      </c>
      <c r="L10" s="14">
        <v>10300</v>
      </c>
    </row>
    <row r="11" ht="35" customHeight="1" spans="1:12">
      <c r="A11" s="7">
        <v>7</v>
      </c>
      <c r="B11" s="7" t="s">
        <v>79</v>
      </c>
      <c r="C11" s="7" t="s">
        <v>85</v>
      </c>
      <c r="D11" s="7" t="s">
        <v>61</v>
      </c>
      <c r="E11" s="7" t="s">
        <v>81</v>
      </c>
      <c r="F11" s="7" t="s">
        <v>86</v>
      </c>
      <c r="G11" s="7" t="s">
        <v>83</v>
      </c>
      <c r="H11" s="7" t="s">
        <v>84</v>
      </c>
      <c r="I11" s="14">
        <v>1</v>
      </c>
      <c r="J11" s="14">
        <v>38000</v>
      </c>
      <c r="K11" s="14">
        <v>10300</v>
      </c>
      <c r="L11" s="14">
        <v>10300</v>
      </c>
    </row>
    <row r="12" ht="35" customHeight="1" spans="1:12">
      <c r="A12" s="7">
        <v>8</v>
      </c>
      <c r="B12" s="7" t="s">
        <v>79</v>
      </c>
      <c r="C12" s="7" t="s">
        <v>87</v>
      </c>
      <c r="D12" s="7" t="s">
        <v>88</v>
      </c>
      <c r="E12" s="7" t="s">
        <v>89</v>
      </c>
      <c r="F12" s="7" t="s">
        <v>90</v>
      </c>
      <c r="G12" s="7" t="s">
        <v>91</v>
      </c>
      <c r="H12" s="7" t="s">
        <v>92</v>
      </c>
      <c r="I12" s="14">
        <v>1</v>
      </c>
      <c r="J12" s="14">
        <v>6500</v>
      </c>
      <c r="K12" s="14">
        <v>2000</v>
      </c>
      <c r="L12" s="14">
        <v>2000</v>
      </c>
    </row>
    <row r="13" ht="35" customHeight="1" spans="1:12">
      <c r="A13" s="7">
        <v>9</v>
      </c>
      <c r="B13" s="7" t="s">
        <v>79</v>
      </c>
      <c r="C13" s="7" t="s">
        <v>93</v>
      </c>
      <c r="D13" s="7" t="s">
        <v>88</v>
      </c>
      <c r="E13" s="7" t="s">
        <v>94</v>
      </c>
      <c r="F13" s="7" t="s">
        <v>95</v>
      </c>
      <c r="G13" s="7" t="s">
        <v>96</v>
      </c>
      <c r="H13" s="7" t="s">
        <v>59</v>
      </c>
      <c r="I13" s="14">
        <v>1</v>
      </c>
      <c r="J13" s="14">
        <v>6500</v>
      </c>
      <c r="K13" s="14">
        <v>2000</v>
      </c>
      <c r="L13" s="14">
        <v>2000</v>
      </c>
    </row>
    <row r="14" ht="35" customHeight="1" spans="1:12">
      <c r="A14" s="7">
        <v>10</v>
      </c>
      <c r="B14" s="7" t="s">
        <v>79</v>
      </c>
      <c r="C14" s="7" t="s">
        <v>97</v>
      </c>
      <c r="D14" s="7" t="s">
        <v>61</v>
      </c>
      <c r="E14" s="7" t="s">
        <v>72</v>
      </c>
      <c r="F14" s="7" t="s">
        <v>98</v>
      </c>
      <c r="G14" s="7" t="s">
        <v>64</v>
      </c>
      <c r="H14" s="7" t="s">
        <v>99</v>
      </c>
      <c r="I14" s="14">
        <v>1</v>
      </c>
      <c r="J14" s="14">
        <v>57000</v>
      </c>
      <c r="K14" s="14">
        <v>10300</v>
      </c>
      <c r="L14" s="14">
        <v>10300</v>
      </c>
    </row>
    <row r="15" ht="35" customHeight="1" spans="1:12">
      <c r="A15" s="7"/>
      <c r="B15" s="7" t="s">
        <v>21</v>
      </c>
      <c r="C15" s="7">
        <v>5</v>
      </c>
      <c r="D15" s="7"/>
      <c r="E15" s="7"/>
      <c r="F15" s="7"/>
      <c r="G15" s="7"/>
      <c r="H15" s="7"/>
      <c r="I15" s="14">
        <f>SUM(I10:I14)</f>
        <v>5</v>
      </c>
      <c r="J15" s="14">
        <f>SUM(J10:J14)</f>
        <v>146000</v>
      </c>
      <c r="K15" s="14">
        <f>SUM(K10:K14)</f>
        <v>34900</v>
      </c>
      <c r="L15" s="14">
        <f>SUM(L10:L14)</f>
        <v>34900</v>
      </c>
    </row>
    <row r="16" ht="35" customHeight="1" spans="1:12">
      <c r="A16" s="7">
        <v>11</v>
      </c>
      <c r="B16" s="7" t="s">
        <v>100</v>
      </c>
      <c r="C16" s="7" t="s">
        <v>101</v>
      </c>
      <c r="D16" s="7" t="s">
        <v>61</v>
      </c>
      <c r="E16" s="7" t="s">
        <v>102</v>
      </c>
      <c r="F16" s="7" t="s">
        <v>103</v>
      </c>
      <c r="G16" s="7" t="s">
        <v>83</v>
      </c>
      <c r="H16" s="7" t="s">
        <v>104</v>
      </c>
      <c r="I16" s="14">
        <v>1</v>
      </c>
      <c r="J16" s="14">
        <v>83000</v>
      </c>
      <c r="K16" s="14">
        <v>21000</v>
      </c>
      <c r="L16" s="15">
        <f>K16+K17</f>
        <v>22500</v>
      </c>
    </row>
    <row r="17" ht="35" customHeight="1" spans="1:12">
      <c r="A17" s="7">
        <v>12</v>
      </c>
      <c r="B17" s="7" t="s">
        <v>100</v>
      </c>
      <c r="C17" s="7" t="s">
        <v>101</v>
      </c>
      <c r="D17" s="7" t="s">
        <v>55</v>
      </c>
      <c r="E17" s="7" t="s">
        <v>105</v>
      </c>
      <c r="F17" s="7" t="s">
        <v>106</v>
      </c>
      <c r="G17" s="7" t="s">
        <v>107</v>
      </c>
      <c r="H17" s="7" t="s">
        <v>108</v>
      </c>
      <c r="I17" s="14">
        <v>1</v>
      </c>
      <c r="J17" s="14">
        <v>7000</v>
      </c>
      <c r="K17" s="14">
        <v>1500</v>
      </c>
      <c r="L17" s="19"/>
    </row>
    <row r="18" ht="35" customHeight="1" spans="1:12">
      <c r="A18" s="7">
        <v>13</v>
      </c>
      <c r="B18" s="7" t="s">
        <v>100</v>
      </c>
      <c r="C18" s="7" t="s">
        <v>109</v>
      </c>
      <c r="D18" s="7" t="s">
        <v>75</v>
      </c>
      <c r="E18" s="7" t="s">
        <v>110</v>
      </c>
      <c r="F18" s="7" t="s">
        <v>111</v>
      </c>
      <c r="G18" s="7" t="s">
        <v>78</v>
      </c>
      <c r="H18" s="7" t="s">
        <v>74</v>
      </c>
      <c r="I18" s="14">
        <v>1</v>
      </c>
      <c r="J18" s="14">
        <v>9000</v>
      </c>
      <c r="K18" s="14">
        <v>1800</v>
      </c>
      <c r="L18" s="15">
        <f>K18+K19</f>
        <v>5400</v>
      </c>
    </row>
    <row r="19" ht="35" customHeight="1" spans="1:12">
      <c r="A19" s="7">
        <v>14</v>
      </c>
      <c r="B19" s="7" t="s">
        <v>100</v>
      </c>
      <c r="C19" s="7" t="s">
        <v>109</v>
      </c>
      <c r="D19" s="7" t="s">
        <v>55</v>
      </c>
      <c r="E19" s="7" t="s">
        <v>112</v>
      </c>
      <c r="F19" s="7" t="s">
        <v>113</v>
      </c>
      <c r="G19" s="7" t="s">
        <v>114</v>
      </c>
      <c r="H19" s="7" t="s">
        <v>74</v>
      </c>
      <c r="I19" s="14">
        <v>1</v>
      </c>
      <c r="J19" s="14">
        <v>13000</v>
      </c>
      <c r="K19" s="14">
        <v>3600</v>
      </c>
      <c r="L19" s="19"/>
    </row>
    <row r="20" ht="35" customHeight="1" spans="1:12">
      <c r="A20" s="7">
        <v>15</v>
      </c>
      <c r="B20" s="7" t="s">
        <v>100</v>
      </c>
      <c r="C20" s="7" t="s">
        <v>115</v>
      </c>
      <c r="D20" s="7" t="s">
        <v>75</v>
      </c>
      <c r="E20" s="7" t="s">
        <v>116</v>
      </c>
      <c r="F20" s="7" t="s">
        <v>117</v>
      </c>
      <c r="G20" s="7" t="s">
        <v>118</v>
      </c>
      <c r="H20" s="7" t="s">
        <v>119</v>
      </c>
      <c r="I20" s="14">
        <v>1</v>
      </c>
      <c r="J20" s="14">
        <v>10000</v>
      </c>
      <c r="K20" s="14">
        <v>1800</v>
      </c>
      <c r="L20" s="15">
        <f>K20+K21+K22</f>
        <v>25800</v>
      </c>
    </row>
    <row r="21" ht="35" customHeight="1" spans="1:12">
      <c r="A21" s="7">
        <v>16</v>
      </c>
      <c r="B21" s="7" t="s">
        <v>100</v>
      </c>
      <c r="C21" s="7" t="s">
        <v>115</v>
      </c>
      <c r="D21" s="7" t="s">
        <v>55</v>
      </c>
      <c r="E21" s="7" t="s">
        <v>120</v>
      </c>
      <c r="F21" s="7" t="s">
        <v>121</v>
      </c>
      <c r="G21" s="7" t="s">
        <v>122</v>
      </c>
      <c r="H21" s="7" t="s">
        <v>119</v>
      </c>
      <c r="I21" s="14">
        <v>1</v>
      </c>
      <c r="J21" s="14">
        <v>14000</v>
      </c>
      <c r="K21" s="14">
        <v>3600</v>
      </c>
      <c r="L21" s="16"/>
    </row>
    <row r="22" ht="35" customHeight="1" spans="1:12">
      <c r="A22" s="7">
        <v>17</v>
      </c>
      <c r="B22" s="7" t="s">
        <v>100</v>
      </c>
      <c r="C22" s="7" t="s">
        <v>115</v>
      </c>
      <c r="D22" s="7" t="s">
        <v>61</v>
      </c>
      <c r="E22" s="7" t="s">
        <v>123</v>
      </c>
      <c r="F22" s="7" t="s">
        <v>124</v>
      </c>
      <c r="G22" s="7" t="s">
        <v>64</v>
      </c>
      <c r="H22" s="7" t="s">
        <v>125</v>
      </c>
      <c r="I22" s="14">
        <v>1</v>
      </c>
      <c r="J22" s="14">
        <v>132000</v>
      </c>
      <c r="K22" s="14">
        <v>20400</v>
      </c>
      <c r="L22" s="19"/>
    </row>
    <row r="23" ht="35" customHeight="1" spans="1:12">
      <c r="A23" s="7">
        <v>18</v>
      </c>
      <c r="B23" s="7" t="s">
        <v>100</v>
      </c>
      <c r="C23" s="7" t="s">
        <v>126</v>
      </c>
      <c r="D23" s="7" t="s">
        <v>127</v>
      </c>
      <c r="E23" s="7" t="s">
        <v>128</v>
      </c>
      <c r="F23" s="7" t="s">
        <v>129</v>
      </c>
      <c r="G23" s="7" t="s">
        <v>130</v>
      </c>
      <c r="H23" s="7" t="s">
        <v>131</v>
      </c>
      <c r="I23" s="14">
        <v>1</v>
      </c>
      <c r="J23" s="14">
        <v>4100</v>
      </c>
      <c r="K23" s="14">
        <v>1300</v>
      </c>
      <c r="L23" s="15">
        <f>K23+K24</f>
        <v>2230</v>
      </c>
    </row>
    <row r="24" ht="35" customHeight="1" spans="1:12">
      <c r="A24" s="7">
        <v>19</v>
      </c>
      <c r="B24" s="7" t="s">
        <v>100</v>
      </c>
      <c r="C24" s="7" t="s">
        <v>126</v>
      </c>
      <c r="D24" s="7" t="s">
        <v>132</v>
      </c>
      <c r="E24" s="7" t="s">
        <v>133</v>
      </c>
      <c r="F24" s="7" t="s">
        <v>134</v>
      </c>
      <c r="G24" s="7" t="s">
        <v>130</v>
      </c>
      <c r="H24" s="7" t="s">
        <v>131</v>
      </c>
      <c r="I24" s="14">
        <v>1</v>
      </c>
      <c r="J24" s="14">
        <v>2900</v>
      </c>
      <c r="K24" s="14">
        <v>930</v>
      </c>
      <c r="L24" s="19"/>
    </row>
    <row r="25" ht="35" customHeight="1" spans="1:12">
      <c r="A25" s="7">
        <v>20</v>
      </c>
      <c r="B25" s="7" t="s">
        <v>100</v>
      </c>
      <c r="C25" s="7" t="s">
        <v>135</v>
      </c>
      <c r="D25" s="7" t="s">
        <v>132</v>
      </c>
      <c r="E25" s="7" t="s">
        <v>133</v>
      </c>
      <c r="F25" s="7" t="s">
        <v>136</v>
      </c>
      <c r="G25" s="7" t="s">
        <v>130</v>
      </c>
      <c r="H25" s="7" t="s">
        <v>131</v>
      </c>
      <c r="I25" s="14">
        <v>1</v>
      </c>
      <c r="J25" s="14">
        <v>2900</v>
      </c>
      <c r="K25" s="14">
        <v>930</v>
      </c>
      <c r="L25" s="15">
        <f>K25+K26</f>
        <v>2230</v>
      </c>
    </row>
    <row r="26" ht="35" customHeight="1" spans="1:12">
      <c r="A26" s="7">
        <v>21</v>
      </c>
      <c r="B26" s="7" t="s">
        <v>100</v>
      </c>
      <c r="C26" s="7" t="s">
        <v>135</v>
      </c>
      <c r="D26" s="7" t="s">
        <v>127</v>
      </c>
      <c r="E26" s="7" t="s">
        <v>128</v>
      </c>
      <c r="F26" s="7" t="s">
        <v>137</v>
      </c>
      <c r="G26" s="7" t="s">
        <v>130</v>
      </c>
      <c r="H26" s="7" t="s">
        <v>131</v>
      </c>
      <c r="I26" s="14">
        <v>1</v>
      </c>
      <c r="J26" s="14">
        <v>4100</v>
      </c>
      <c r="K26" s="14">
        <v>1300</v>
      </c>
      <c r="L26" s="30"/>
    </row>
    <row r="27" ht="35" customHeight="1" spans="1:12">
      <c r="A27" s="7">
        <v>22</v>
      </c>
      <c r="B27" s="7" t="s">
        <v>100</v>
      </c>
      <c r="C27" s="7" t="s">
        <v>138</v>
      </c>
      <c r="D27" s="7" t="s">
        <v>61</v>
      </c>
      <c r="E27" s="7" t="s">
        <v>139</v>
      </c>
      <c r="F27" s="7" t="s">
        <v>140</v>
      </c>
      <c r="G27" s="7" t="s">
        <v>141</v>
      </c>
      <c r="H27" s="7" t="s">
        <v>59</v>
      </c>
      <c r="I27" s="14">
        <v>1</v>
      </c>
      <c r="J27" s="14">
        <v>158000</v>
      </c>
      <c r="K27" s="14">
        <v>31000</v>
      </c>
      <c r="L27" s="15">
        <f>K27+K28</f>
        <v>34600</v>
      </c>
    </row>
    <row r="28" ht="35" customHeight="1" spans="1:12">
      <c r="A28" s="7">
        <v>23</v>
      </c>
      <c r="B28" s="7" t="s">
        <v>100</v>
      </c>
      <c r="C28" s="7" t="s">
        <v>138</v>
      </c>
      <c r="D28" s="7" t="s">
        <v>55</v>
      </c>
      <c r="E28" s="7" t="s">
        <v>120</v>
      </c>
      <c r="F28" s="7" t="s">
        <v>142</v>
      </c>
      <c r="G28" s="7" t="s">
        <v>122</v>
      </c>
      <c r="H28" s="7" t="s">
        <v>59</v>
      </c>
      <c r="I28" s="14">
        <v>1</v>
      </c>
      <c r="J28" s="14">
        <v>12600</v>
      </c>
      <c r="K28" s="14">
        <v>3600</v>
      </c>
      <c r="L28" s="19"/>
    </row>
    <row r="29" ht="35" customHeight="1" spans="1:12">
      <c r="A29" s="7">
        <v>24</v>
      </c>
      <c r="B29" s="7" t="s">
        <v>100</v>
      </c>
      <c r="C29" s="7" t="s">
        <v>143</v>
      </c>
      <c r="D29" s="7" t="s">
        <v>75</v>
      </c>
      <c r="E29" s="7" t="s">
        <v>76</v>
      </c>
      <c r="F29" s="7" t="s">
        <v>144</v>
      </c>
      <c r="G29" s="7" t="s">
        <v>78</v>
      </c>
      <c r="H29" s="7" t="s">
        <v>74</v>
      </c>
      <c r="I29" s="14">
        <v>1</v>
      </c>
      <c r="J29" s="14">
        <v>4000</v>
      </c>
      <c r="K29" s="14">
        <v>930</v>
      </c>
      <c r="L29" s="15">
        <f>K29+K30</f>
        <v>11230</v>
      </c>
    </row>
    <row r="30" ht="35" customHeight="1" spans="1:12">
      <c r="A30" s="7">
        <v>25</v>
      </c>
      <c r="B30" s="7" t="s">
        <v>100</v>
      </c>
      <c r="C30" s="7" t="s">
        <v>143</v>
      </c>
      <c r="D30" s="7" t="s">
        <v>61</v>
      </c>
      <c r="E30" s="7" t="s">
        <v>72</v>
      </c>
      <c r="F30" s="7" t="s">
        <v>145</v>
      </c>
      <c r="G30" s="7" t="s">
        <v>64</v>
      </c>
      <c r="H30" s="7" t="s">
        <v>74</v>
      </c>
      <c r="I30" s="14">
        <v>1</v>
      </c>
      <c r="J30" s="14">
        <v>62000</v>
      </c>
      <c r="K30" s="14">
        <v>10300</v>
      </c>
      <c r="L30" s="19"/>
    </row>
    <row r="31" ht="35" customHeight="1" spans="1:12">
      <c r="A31" s="7">
        <v>26</v>
      </c>
      <c r="B31" s="7" t="s">
        <v>100</v>
      </c>
      <c r="C31" s="7" t="s">
        <v>146</v>
      </c>
      <c r="D31" s="7" t="s">
        <v>75</v>
      </c>
      <c r="E31" s="7" t="s">
        <v>76</v>
      </c>
      <c r="F31" s="7" t="s">
        <v>147</v>
      </c>
      <c r="G31" s="7" t="s">
        <v>78</v>
      </c>
      <c r="H31" s="7" t="s">
        <v>74</v>
      </c>
      <c r="I31" s="14">
        <v>1</v>
      </c>
      <c r="J31" s="14">
        <v>4000</v>
      </c>
      <c r="K31" s="14">
        <v>930</v>
      </c>
      <c r="L31" s="15">
        <f>K31+K32</f>
        <v>11230</v>
      </c>
    </row>
    <row r="32" ht="35" customHeight="1" spans="1:12">
      <c r="A32" s="7">
        <v>27</v>
      </c>
      <c r="B32" s="7" t="s">
        <v>100</v>
      </c>
      <c r="C32" s="7" t="s">
        <v>146</v>
      </c>
      <c r="D32" s="7" t="s">
        <v>61</v>
      </c>
      <c r="E32" s="7" t="s">
        <v>72</v>
      </c>
      <c r="F32" s="7" t="s">
        <v>148</v>
      </c>
      <c r="G32" s="7" t="s">
        <v>64</v>
      </c>
      <c r="H32" s="7" t="s">
        <v>99</v>
      </c>
      <c r="I32" s="14">
        <v>1</v>
      </c>
      <c r="J32" s="14">
        <v>57000</v>
      </c>
      <c r="K32" s="14">
        <v>10300</v>
      </c>
      <c r="L32" s="19"/>
    </row>
    <row r="33" ht="35" customHeight="1" spans="1:12">
      <c r="A33" s="7">
        <v>28</v>
      </c>
      <c r="B33" s="7" t="s">
        <v>100</v>
      </c>
      <c r="C33" s="7" t="s">
        <v>149</v>
      </c>
      <c r="D33" s="7" t="s">
        <v>88</v>
      </c>
      <c r="E33" s="7" t="s">
        <v>150</v>
      </c>
      <c r="F33" s="7" t="s">
        <v>151</v>
      </c>
      <c r="G33" s="7" t="s">
        <v>152</v>
      </c>
      <c r="H33" s="7" t="s">
        <v>59</v>
      </c>
      <c r="I33" s="14">
        <v>1</v>
      </c>
      <c r="J33" s="14">
        <v>6800</v>
      </c>
      <c r="K33" s="14">
        <v>2000</v>
      </c>
      <c r="L33" s="14">
        <v>2000</v>
      </c>
    </row>
    <row r="34" ht="35" customHeight="1" spans="1:12">
      <c r="A34" s="7">
        <v>29</v>
      </c>
      <c r="B34" s="7" t="s">
        <v>100</v>
      </c>
      <c r="C34" s="7" t="s">
        <v>153</v>
      </c>
      <c r="D34" s="7" t="s">
        <v>154</v>
      </c>
      <c r="E34" s="7" t="s">
        <v>155</v>
      </c>
      <c r="F34" s="7" t="s">
        <v>156</v>
      </c>
      <c r="G34" s="7" t="s">
        <v>157</v>
      </c>
      <c r="H34" s="7" t="s">
        <v>59</v>
      </c>
      <c r="I34" s="14">
        <v>1</v>
      </c>
      <c r="J34" s="14">
        <v>11850</v>
      </c>
      <c r="K34" s="14">
        <v>1600</v>
      </c>
      <c r="L34" s="14">
        <v>1600</v>
      </c>
    </row>
    <row r="35" ht="35" customHeight="1" spans="1:12">
      <c r="A35" s="7">
        <v>30</v>
      </c>
      <c r="B35" s="7" t="s">
        <v>100</v>
      </c>
      <c r="C35" s="7" t="s">
        <v>158</v>
      </c>
      <c r="D35" s="7" t="s">
        <v>159</v>
      </c>
      <c r="E35" s="7" t="s">
        <v>160</v>
      </c>
      <c r="F35" s="7" t="s">
        <v>161</v>
      </c>
      <c r="G35" s="7" t="s">
        <v>162</v>
      </c>
      <c r="H35" s="7" t="s">
        <v>59</v>
      </c>
      <c r="I35" s="14">
        <v>1</v>
      </c>
      <c r="J35" s="14">
        <v>106500</v>
      </c>
      <c r="K35" s="14">
        <v>23100</v>
      </c>
      <c r="L35" s="14">
        <v>23100</v>
      </c>
    </row>
    <row r="36" ht="35" customHeight="1" spans="1:12">
      <c r="A36" s="7">
        <v>31</v>
      </c>
      <c r="B36" s="7" t="s">
        <v>100</v>
      </c>
      <c r="C36" s="7" t="s">
        <v>163</v>
      </c>
      <c r="D36" s="7" t="s">
        <v>159</v>
      </c>
      <c r="E36" s="7" t="s">
        <v>164</v>
      </c>
      <c r="F36" s="7" t="s">
        <v>165</v>
      </c>
      <c r="G36" s="7" t="s">
        <v>166</v>
      </c>
      <c r="H36" s="7" t="s">
        <v>59</v>
      </c>
      <c r="I36" s="14">
        <v>1</v>
      </c>
      <c r="J36" s="14">
        <v>164000</v>
      </c>
      <c r="K36" s="14">
        <v>40700</v>
      </c>
      <c r="L36" s="14">
        <v>40700</v>
      </c>
    </row>
    <row r="37" ht="35" customHeight="1" spans="1:12">
      <c r="A37" s="7">
        <v>32</v>
      </c>
      <c r="B37" s="7" t="s">
        <v>100</v>
      </c>
      <c r="C37" s="7" t="s">
        <v>167</v>
      </c>
      <c r="D37" s="7" t="s">
        <v>88</v>
      </c>
      <c r="E37" s="7" t="s">
        <v>94</v>
      </c>
      <c r="F37" s="7" t="s">
        <v>168</v>
      </c>
      <c r="G37" s="7" t="s">
        <v>96</v>
      </c>
      <c r="H37" s="7" t="s">
        <v>74</v>
      </c>
      <c r="I37" s="14">
        <v>1</v>
      </c>
      <c r="J37" s="14">
        <v>6100</v>
      </c>
      <c r="K37" s="14">
        <v>2000</v>
      </c>
      <c r="L37" s="14">
        <v>2000</v>
      </c>
    </row>
    <row r="38" ht="35" customHeight="1" spans="1:12">
      <c r="A38" s="7">
        <v>33</v>
      </c>
      <c r="B38" s="7" t="s">
        <v>100</v>
      </c>
      <c r="C38" s="7" t="s">
        <v>169</v>
      </c>
      <c r="D38" s="7" t="s">
        <v>75</v>
      </c>
      <c r="E38" s="7" t="s">
        <v>170</v>
      </c>
      <c r="F38" s="7" t="s">
        <v>171</v>
      </c>
      <c r="G38" s="7" t="s">
        <v>78</v>
      </c>
      <c r="H38" s="7" t="s">
        <v>74</v>
      </c>
      <c r="I38" s="14">
        <v>1</v>
      </c>
      <c r="J38" s="14">
        <v>10000</v>
      </c>
      <c r="K38" s="14">
        <v>2300</v>
      </c>
      <c r="L38" s="14">
        <v>2300</v>
      </c>
    </row>
    <row r="39" ht="35" customHeight="1" spans="1:12">
      <c r="A39" s="7">
        <v>34</v>
      </c>
      <c r="B39" s="7" t="s">
        <v>100</v>
      </c>
      <c r="C39" s="7" t="s">
        <v>172</v>
      </c>
      <c r="D39" s="7" t="s">
        <v>61</v>
      </c>
      <c r="E39" s="7" t="s">
        <v>173</v>
      </c>
      <c r="F39" s="7" t="s">
        <v>174</v>
      </c>
      <c r="G39" s="7" t="s">
        <v>64</v>
      </c>
      <c r="H39" s="7" t="s">
        <v>74</v>
      </c>
      <c r="I39" s="14">
        <v>1</v>
      </c>
      <c r="J39" s="14">
        <v>136000</v>
      </c>
      <c r="K39" s="14">
        <v>21000</v>
      </c>
      <c r="L39" s="14">
        <v>21000</v>
      </c>
    </row>
    <row r="40" ht="35" customHeight="1" spans="1:12">
      <c r="A40" s="7">
        <v>35</v>
      </c>
      <c r="B40" s="7" t="s">
        <v>100</v>
      </c>
      <c r="C40" s="7" t="s">
        <v>175</v>
      </c>
      <c r="D40" s="7" t="s">
        <v>61</v>
      </c>
      <c r="E40" s="7" t="s">
        <v>176</v>
      </c>
      <c r="F40" s="7" t="s">
        <v>177</v>
      </c>
      <c r="G40" s="7" t="s">
        <v>64</v>
      </c>
      <c r="H40" s="7" t="s">
        <v>99</v>
      </c>
      <c r="I40" s="14">
        <v>1</v>
      </c>
      <c r="J40" s="14">
        <v>190000</v>
      </c>
      <c r="K40" s="14">
        <v>34900</v>
      </c>
      <c r="L40" s="14">
        <v>34900</v>
      </c>
    </row>
    <row r="41" ht="35" customHeight="1" spans="1:12">
      <c r="A41" s="7">
        <v>36</v>
      </c>
      <c r="B41" s="7" t="s">
        <v>100</v>
      </c>
      <c r="C41" s="7" t="s">
        <v>178</v>
      </c>
      <c r="D41" s="7" t="s">
        <v>61</v>
      </c>
      <c r="E41" s="7" t="s">
        <v>179</v>
      </c>
      <c r="F41" s="7" t="s">
        <v>180</v>
      </c>
      <c r="G41" s="7" t="s">
        <v>166</v>
      </c>
      <c r="H41" s="7" t="s">
        <v>59</v>
      </c>
      <c r="I41" s="14">
        <v>1</v>
      </c>
      <c r="J41" s="14">
        <v>51700</v>
      </c>
      <c r="K41" s="14">
        <v>10300</v>
      </c>
      <c r="L41" s="14">
        <v>10300</v>
      </c>
    </row>
    <row r="42" ht="35" customHeight="1" spans="1:12">
      <c r="A42" s="7"/>
      <c r="B42" s="7" t="s">
        <v>21</v>
      </c>
      <c r="C42" s="7">
        <v>17</v>
      </c>
      <c r="D42" s="7"/>
      <c r="E42" s="7"/>
      <c r="F42" s="7"/>
      <c r="G42" s="7"/>
      <c r="H42" s="7"/>
      <c r="I42" s="14">
        <f>SUM(I16:I41)</f>
        <v>26</v>
      </c>
      <c r="J42" s="14">
        <f>SUM(J16:J41)</f>
        <v>1262550</v>
      </c>
      <c r="K42" s="14">
        <f>SUM(K16:K41)</f>
        <v>253120</v>
      </c>
      <c r="L42" s="14">
        <f>SUM(L16:L41)</f>
        <v>253120</v>
      </c>
    </row>
    <row r="43" ht="35" customHeight="1" spans="1:12">
      <c r="A43" s="7">
        <v>37</v>
      </c>
      <c r="B43" s="7" t="s">
        <v>181</v>
      </c>
      <c r="C43" s="7" t="s">
        <v>182</v>
      </c>
      <c r="D43" s="7" t="s">
        <v>132</v>
      </c>
      <c r="E43" s="7" t="s">
        <v>183</v>
      </c>
      <c r="F43" s="7" t="s">
        <v>184</v>
      </c>
      <c r="G43" s="7" t="s">
        <v>185</v>
      </c>
      <c r="H43" s="7" t="s">
        <v>186</v>
      </c>
      <c r="I43" s="14">
        <v>1</v>
      </c>
      <c r="J43" s="14">
        <v>3100</v>
      </c>
      <c r="K43" s="14">
        <v>930</v>
      </c>
      <c r="L43" s="15">
        <f>K43+K44+K45</f>
        <v>3530</v>
      </c>
    </row>
    <row r="44" ht="35" customHeight="1" spans="1:12">
      <c r="A44" s="7">
        <v>38</v>
      </c>
      <c r="B44" s="7" t="s">
        <v>181</v>
      </c>
      <c r="C44" s="7" t="s">
        <v>182</v>
      </c>
      <c r="D44" s="7" t="s">
        <v>127</v>
      </c>
      <c r="E44" s="7" t="s">
        <v>128</v>
      </c>
      <c r="F44" s="7" t="s">
        <v>187</v>
      </c>
      <c r="G44" s="7" t="s">
        <v>185</v>
      </c>
      <c r="H44" s="7" t="s">
        <v>186</v>
      </c>
      <c r="I44" s="14">
        <v>1</v>
      </c>
      <c r="J44" s="14">
        <v>4200</v>
      </c>
      <c r="K44" s="14">
        <v>1300</v>
      </c>
      <c r="L44" s="16"/>
    </row>
    <row r="45" ht="35" customHeight="1" spans="1:12">
      <c r="A45" s="7">
        <v>39</v>
      </c>
      <c r="B45" s="7" t="s">
        <v>181</v>
      </c>
      <c r="C45" s="7" t="s">
        <v>182</v>
      </c>
      <c r="D45" s="7" t="s">
        <v>127</v>
      </c>
      <c r="E45" s="7" t="s">
        <v>128</v>
      </c>
      <c r="F45" s="7" t="s">
        <v>188</v>
      </c>
      <c r="G45" s="7" t="s">
        <v>185</v>
      </c>
      <c r="H45" s="7" t="s">
        <v>186</v>
      </c>
      <c r="I45" s="14">
        <v>1</v>
      </c>
      <c r="J45" s="14">
        <v>4200</v>
      </c>
      <c r="K45" s="14">
        <v>1300</v>
      </c>
      <c r="L45" s="19"/>
    </row>
    <row r="46" ht="35" customHeight="1" spans="1:12">
      <c r="A46" s="7">
        <v>40</v>
      </c>
      <c r="B46" s="7" t="s">
        <v>181</v>
      </c>
      <c r="C46" s="7" t="s">
        <v>189</v>
      </c>
      <c r="D46" s="7" t="s">
        <v>75</v>
      </c>
      <c r="E46" s="7" t="s">
        <v>76</v>
      </c>
      <c r="F46" s="7" t="s">
        <v>190</v>
      </c>
      <c r="G46" s="7" t="s">
        <v>191</v>
      </c>
      <c r="H46" s="7" t="s">
        <v>192</v>
      </c>
      <c r="I46" s="14">
        <v>1</v>
      </c>
      <c r="J46" s="14">
        <v>4200</v>
      </c>
      <c r="K46" s="14">
        <v>930</v>
      </c>
      <c r="L46" s="15">
        <f>K46+K47</f>
        <v>1560</v>
      </c>
    </row>
    <row r="47" ht="35" customHeight="1" spans="1:12">
      <c r="A47" s="7">
        <v>41</v>
      </c>
      <c r="B47" s="7" t="s">
        <v>181</v>
      </c>
      <c r="C47" s="7" t="s">
        <v>189</v>
      </c>
      <c r="D47" s="7" t="s">
        <v>193</v>
      </c>
      <c r="E47" s="7" t="s">
        <v>194</v>
      </c>
      <c r="F47" s="7" t="s">
        <v>195</v>
      </c>
      <c r="G47" s="7" t="s">
        <v>157</v>
      </c>
      <c r="H47" s="7" t="s">
        <v>59</v>
      </c>
      <c r="I47" s="14">
        <v>1</v>
      </c>
      <c r="J47" s="14">
        <v>7550</v>
      </c>
      <c r="K47" s="14">
        <v>630</v>
      </c>
      <c r="L47" s="19"/>
    </row>
    <row r="48" ht="35" customHeight="1" spans="1:12">
      <c r="A48" s="7">
        <v>42</v>
      </c>
      <c r="B48" s="7" t="s">
        <v>181</v>
      </c>
      <c r="C48" s="7" t="s">
        <v>196</v>
      </c>
      <c r="D48" s="7" t="s">
        <v>55</v>
      </c>
      <c r="E48" s="7" t="s">
        <v>120</v>
      </c>
      <c r="F48" s="7" t="s">
        <v>197</v>
      </c>
      <c r="G48" s="7" t="s">
        <v>122</v>
      </c>
      <c r="H48" s="7" t="s">
        <v>119</v>
      </c>
      <c r="I48" s="14">
        <v>1</v>
      </c>
      <c r="J48" s="14">
        <v>10000</v>
      </c>
      <c r="K48" s="14">
        <v>3600</v>
      </c>
      <c r="L48" s="15">
        <f>K48+K49</f>
        <v>24600</v>
      </c>
    </row>
    <row r="49" ht="35" customHeight="1" spans="1:12">
      <c r="A49" s="7">
        <v>43</v>
      </c>
      <c r="B49" s="7" t="s">
        <v>181</v>
      </c>
      <c r="C49" s="7" t="s">
        <v>196</v>
      </c>
      <c r="D49" s="7" t="s">
        <v>61</v>
      </c>
      <c r="E49" s="7" t="s">
        <v>173</v>
      </c>
      <c r="F49" s="7" t="s">
        <v>198</v>
      </c>
      <c r="G49" s="7" t="s">
        <v>64</v>
      </c>
      <c r="H49" s="7" t="s">
        <v>65</v>
      </c>
      <c r="I49" s="14">
        <v>1</v>
      </c>
      <c r="J49" s="14">
        <v>130000</v>
      </c>
      <c r="K49" s="14">
        <v>21000</v>
      </c>
      <c r="L49" s="19"/>
    </row>
    <row r="50" ht="35" customHeight="1" spans="1:12">
      <c r="A50" s="7">
        <v>44</v>
      </c>
      <c r="B50" s="7" t="s">
        <v>181</v>
      </c>
      <c r="C50" s="7" t="s">
        <v>199</v>
      </c>
      <c r="D50" s="7" t="s">
        <v>132</v>
      </c>
      <c r="E50" s="7" t="s">
        <v>183</v>
      </c>
      <c r="F50" s="7" t="s">
        <v>200</v>
      </c>
      <c r="G50" s="7" t="s">
        <v>201</v>
      </c>
      <c r="H50" s="7" t="s">
        <v>202</v>
      </c>
      <c r="I50" s="14">
        <v>1</v>
      </c>
      <c r="J50" s="14">
        <v>3100</v>
      </c>
      <c r="K50" s="14">
        <v>930</v>
      </c>
      <c r="L50" s="15">
        <f>K50+K51</f>
        <v>2230</v>
      </c>
    </row>
    <row r="51" ht="35" customHeight="1" spans="1:12">
      <c r="A51" s="7">
        <v>45</v>
      </c>
      <c r="B51" s="7" t="s">
        <v>181</v>
      </c>
      <c r="C51" s="7" t="s">
        <v>199</v>
      </c>
      <c r="D51" s="7" t="s">
        <v>127</v>
      </c>
      <c r="E51" s="7" t="s">
        <v>128</v>
      </c>
      <c r="F51" s="7" t="s">
        <v>203</v>
      </c>
      <c r="G51" s="7" t="s">
        <v>201</v>
      </c>
      <c r="H51" s="7" t="s">
        <v>202</v>
      </c>
      <c r="I51" s="14">
        <v>1</v>
      </c>
      <c r="J51" s="14">
        <v>4400</v>
      </c>
      <c r="K51" s="14">
        <v>1300</v>
      </c>
      <c r="L51" s="19"/>
    </row>
    <row r="52" ht="35" customHeight="1" spans="1:12">
      <c r="A52" s="7">
        <v>46</v>
      </c>
      <c r="B52" s="7" t="s">
        <v>181</v>
      </c>
      <c r="C52" s="7" t="s">
        <v>204</v>
      </c>
      <c r="D52" s="7" t="s">
        <v>88</v>
      </c>
      <c r="E52" s="7" t="s">
        <v>94</v>
      </c>
      <c r="F52" s="7" t="s">
        <v>205</v>
      </c>
      <c r="G52" s="7" t="s">
        <v>96</v>
      </c>
      <c r="H52" s="7" t="s">
        <v>206</v>
      </c>
      <c r="I52" s="14">
        <v>1</v>
      </c>
      <c r="J52" s="14">
        <v>6500</v>
      </c>
      <c r="K52" s="14">
        <v>2000</v>
      </c>
      <c r="L52" s="14">
        <v>2000</v>
      </c>
    </row>
    <row r="53" ht="35" customHeight="1" spans="1:12">
      <c r="A53" s="7">
        <v>47</v>
      </c>
      <c r="B53" s="7" t="s">
        <v>181</v>
      </c>
      <c r="C53" s="7" t="s">
        <v>207</v>
      </c>
      <c r="D53" s="7" t="s">
        <v>61</v>
      </c>
      <c r="E53" s="7" t="s">
        <v>208</v>
      </c>
      <c r="F53" s="7" t="s">
        <v>209</v>
      </c>
      <c r="G53" s="7" t="s">
        <v>64</v>
      </c>
      <c r="H53" s="7" t="s">
        <v>99</v>
      </c>
      <c r="I53" s="14">
        <v>1</v>
      </c>
      <c r="J53" s="14">
        <v>73000</v>
      </c>
      <c r="K53" s="14">
        <v>13900</v>
      </c>
      <c r="L53" s="14">
        <v>13900</v>
      </c>
    </row>
    <row r="54" ht="35" customHeight="1" spans="1:12">
      <c r="A54" s="7">
        <v>48</v>
      </c>
      <c r="B54" s="7" t="s">
        <v>181</v>
      </c>
      <c r="C54" s="7" t="s">
        <v>210</v>
      </c>
      <c r="D54" s="7" t="s">
        <v>55</v>
      </c>
      <c r="E54" s="7" t="s">
        <v>211</v>
      </c>
      <c r="F54" s="7" t="s">
        <v>212</v>
      </c>
      <c r="G54" s="7" t="s">
        <v>122</v>
      </c>
      <c r="H54" s="7" t="s">
        <v>192</v>
      </c>
      <c r="I54" s="14">
        <v>1</v>
      </c>
      <c r="J54" s="14">
        <v>18000</v>
      </c>
      <c r="K54" s="14">
        <v>3600</v>
      </c>
      <c r="L54" s="14">
        <v>3600</v>
      </c>
    </row>
    <row r="55" ht="35" customHeight="1" spans="1:12">
      <c r="A55" s="7">
        <v>49</v>
      </c>
      <c r="B55" s="7" t="s">
        <v>181</v>
      </c>
      <c r="C55" s="7" t="s">
        <v>213</v>
      </c>
      <c r="D55" s="7" t="s">
        <v>88</v>
      </c>
      <c r="E55" s="7" t="s">
        <v>94</v>
      </c>
      <c r="F55" s="7" t="s">
        <v>214</v>
      </c>
      <c r="G55" s="7" t="s">
        <v>96</v>
      </c>
      <c r="H55" s="7" t="s">
        <v>59</v>
      </c>
      <c r="I55" s="14">
        <v>1</v>
      </c>
      <c r="J55" s="14">
        <v>6400</v>
      </c>
      <c r="K55" s="14">
        <v>2000</v>
      </c>
      <c r="L55" s="14">
        <v>2000</v>
      </c>
    </row>
    <row r="56" ht="35" customHeight="1" spans="1:12">
      <c r="A56" s="7">
        <v>50</v>
      </c>
      <c r="B56" s="7" t="s">
        <v>181</v>
      </c>
      <c r="C56" s="7" t="s">
        <v>215</v>
      </c>
      <c r="D56" s="7" t="s">
        <v>55</v>
      </c>
      <c r="E56" s="7" t="s">
        <v>120</v>
      </c>
      <c r="F56" s="7" t="s">
        <v>216</v>
      </c>
      <c r="G56" s="7" t="s">
        <v>122</v>
      </c>
      <c r="H56" s="7" t="s">
        <v>92</v>
      </c>
      <c r="I56" s="14">
        <v>1</v>
      </c>
      <c r="J56" s="14">
        <v>12000</v>
      </c>
      <c r="K56" s="14">
        <v>3600</v>
      </c>
      <c r="L56" s="14">
        <v>3600</v>
      </c>
    </row>
    <row r="57" ht="35" customHeight="1" spans="1:12">
      <c r="A57" s="7">
        <v>51</v>
      </c>
      <c r="B57" s="7" t="s">
        <v>181</v>
      </c>
      <c r="C57" s="7" t="s">
        <v>217</v>
      </c>
      <c r="D57" s="7" t="s">
        <v>61</v>
      </c>
      <c r="E57" s="7" t="s">
        <v>218</v>
      </c>
      <c r="F57" s="7" t="s">
        <v>219</v>
      </c>
      <c r="G57" s="7" t="s">
        <v>220</v>
      </c>
      <c r="H57" s="7" t="s">
        <v>192</v>
      </c>
      <c r="I57" s="14">
        <v>1</v>
      </c>
      <c r="J57" s="14">
        <v>43600</v>
      </c>
      <c r="K57" s="14">
        <v>10300</v>
      </c>
      <c r="L57" s="14">
        <v>10300</v>
      </c>
    </row>
    <row r="58" ht="35" customHeight="1" spans="1:12">
      <c r="A58" s="7">
        <v>52</v>
      </c>
      <c r="B58" s="7" t="s">
        <v>181</v>
      </c>
      <c r="C58" s="7" t="s">
        <v>221</v>
      </c>
      <c r="D58" s="7" t="s">
        <v>61</v>
      </c>
      <c r="E58" s="7" t="s">
        <v>222</v>
      </c>
      <c r="F58" s="7" t="s">
        <v>223</v>
      </c>
      <c r="G58" s="7" t="s">
        <v>224</v>
      </c>
      <c r="H58" s="7" t="s">
        <v>225</v>
      </c>
      <c r="I58" s="14">
        <v>1</v>
      </c>
      <c r="J58" s="14">
        <v>58500</v>
      </c>
      <c r="K58" s="14">
        <v>10300</v>
      </c>
      <c r="L58" s="14">
        <v>10300</v>
      </c>
    </row>
    <row r="59" ht="35" customHeight="1" spans="1:12">
      <c r="A59" s="7">
        <v>53</v>
      </c>
      <c r="B59" s="7" t="s">
        <v>181</v>
      </c>
      <c r="C59" s="7" t="s">
        <v>226</v>
      </c>
      <c r="D59" s="7" t="s">
        <v>61</v>
      </c>
      <c r="E59" s="7" t="s">
        <v>72</v>
      </c>
      <c r="F59" s="7" t="s">
        <v>227</v>
      </c>
      <c r="G59" s="7" t="s">
        <v>64</v>
      </c>
      <c r="H59" s="7" t="s">
        <v>74</v>
      </c>
      <c r="I59" s="14">
        <v>1</v>
      </c>
      <c r="J59" s="14">
        <v>56000</v>
      </c>
      <c r="K59" s="14">
        <v>10300</v>
      </c>
      <c r="L59" s="14">
        <v>10300</v>
      </c>
    </row>
    <row r="60" ht="35" customHeight="1" spans="1:12">
      <c r="A60" s="7"/>
      <c r="B60" s="7" t="s">
        <v>21</v>
      </c>
      <c r="C60" s="7">
        <v>12</v>
      </c>
      <c r="D60" s="7"/>
      <c r="E60" s="7"/>
      <c r="F60" s="7"/>
      <c r="G60" s="7"/>
      <c r="H60" s="7"/>
      <c r="I60" s="14">
        <f>SUM(I43:I59)</f>
        <v>17</v>
      </c>
      <c r="J60" s="14">
        <f>SUM(J43:J59)</f>
        <v>444750</v>
      </c>
      <c r="K60" s="14">
        <f>SUM(K43:K59)</f>
        <v>87920</v>
      </c>
      <c r="L60" s="14">
        <f>SUM(L43:L59)</f>
        <v>87920</v>
      </c>
    </row>
    <row r="61" ht="35" customHeight="1" spans="1:12">
      <c r="A61" s="7">
        <v>54</v>
      </c>
      <c r="B61" s="7" t="s">
        <v>228</v>
      </c>
      <c r="C61" s="7" t="s">
        <v>229</v>
      </c>
      <c r="D61" s="7" t="s">
        <v>61</v>
      </c>
      <c r="E61" s="7" t="s">
        <v>176</v>
      </c>
      <c r="F61" s="7" t="s">
        <v>230</v>
      </c>
      <c r="G61" s="7" t="s">
        <v>64</v>
      </c>
      <c r="H61" s="7" t="s">
        <v>99</v>
      </c>
      <c r="I61" s="14">
        <v>1</v>
      </c>
      <c r="J61" s="14">
        <v>190000</v>
      </c>
      <c r="K61" s="14">
        <v>34900</v>
      </c>
      <c r="L61" s="15">
        <f>K61+K62</f>
        <v>37200</v>
      </c>
    </row>
    <row r="62" ht="35" customHeight="1" spans="1:12">
      <c r="A62" s="7">
        <v>55</v>
      </c>
      <c r="B62" s="7" t="s">
        <v>228</v>
      </c>
      <c r="C62" s="7" t="s">
        <v>229</v>
      </c>
      <c r="D62" s="7" t="s">
        <v>75</v>
      </c>
      <c r="E62" s="7" t="s">
        <v>170</v>
      </c>
      <c r="F62" s="7" t="s">
        <v>231</v>
      </c>
      <c r="G62" s="7" t="s">
        <v>78</v>
      </c>
      <c r="H62" s="7" t="s">
        <v>99</v>
      </c>
      <c r="I62" s="14">
        <v>1</v>
      </c>
      <c r="J62" s="14">
        <v>10000</v>
      </c>
      <c r="K62" s="14">
        <v>2300</v>
      </c>
      <c r="L62" s="19"/>
    </row>
    <row r="63" ht="35" customHeight="1" spans="1:12">
      <c r="A63" s="7">
        <v>56</v>
      </c>
      <c r="B63" s="7" t="s">
        <v>228</v>
      </c>
      <c r="C63" s="7" t="s">
        <v>232</v>
      </c>
      <c r="D63" s="7" t="s">
        <v>61</v>
      </c>
      <c r="E63" s="7" t="s">
        <v>218</v>
      </c>
      <c r="F63" s="7" t="s">
        <v>233</v>
      </c>
      <c r="G63" s="7" t="s">
        <v>220</v>
      </c>
      <c r="H63" s="7" t="s">
        <v>192</v>
      </c>
      <c r="I63" s="14">
        <v>1</v>
      </c>
      <c r="J63" s="14">
        <v>42000</v>
      </c>
      <c r="K63" s="14">
        <v>10300</v>
      </c>
      <c r="L63" s="15">
        <f>K63+K64+K65</f>
        <v>13230</v>
      </c>
    </row>
    <row r="64" ht="35" customHeight="1" spans="1:12">
      <c r="A64" s="7">
        <v>57</v>
      </c>
      <c r="B64" s="7" t="s">
        <v>228</v>
      </c>
      <c r="C64" s="7" t="s">
        <v>232</v>
      </c>
      <c r="D64" s="7" t="s">
        <v>75</v>
      </c>
      <c r="E64" s="7" t="s">
        <v>76</v>
      </c>
      <c r="F64" s="7" t="s">
        <v>234</v>
      </c>
      <c r="G64" s="7" t="s">
        <v>191</v>
      </c>
      <c r="H64" s="7" t="s">
        <v>192</v>
      </c>
      <c r="I64" s="14">
        <v>1</v>
      </c>
      <c r="J64" s="14">
        <v>4000</v>
      </c>
      <c r="K64" s="14">
        <v>930</v>
      </c>
      <c r="L64" s="16"/>
    </row>
    <row r="65" ht="35" customHeight="1" spans="1:12">
      <c r="A65" s="7">
        <v>58</v>
      </c>
      <c r="B65" s="7" t="s">
        <v>228</v>
      </c>
      <c r="C65" s="7" t="s">
        <v>232</v>
      </c>
      <c r="D65" s="7" t="s">
        <v>88</v>
      </c>
      <c r="E65" s="7" t="s">
        <v>150</v>
      </c>
      <c r="F65" s="7" t="s">
        <v>235</v>
      </c>
      <c r="G65" s="7" t="s">
        <v>152</v>
      </c>
      <c r="H65" s="7" t="s">
        <v>192</v>
      </c>
      <c r="I65" s="14">
        <v>1</v>
      </c>
      <c r="J65" s="14">
        <v>6200</v>
      </c>
      <c r="K65" s="14">
        <v>2000</v>
      </c>
      <c r="L65" s="19"/>
    </row>
    <row r="66" ht="35" customHeight="1" spans="1:12">
      <c r="A66" s="7">
        <v>59</v>
      </c>
      <c r="B66" s="7" t="s">
        <v>228</v>
      </c>
      <c r="C66" s="7" t="s">
        <v>236</v>
      </c>
      <c r="D66" s="7" t="s">
        <v>159</v>
      </c>
      <c r="E66" s="7" t="s">
        <v>237</v>
      </c>
      <c r="F66" s="7" t="s">
        <v>238</v>
      </c>
      <c r="G66" s="7" t="s">
        <v>239</v>
      </c>
      <c r="H66" s="7" t="s">
        <v>59</v>
      </c>
      <c r="I66" s="14">
        <v>1</v>
      </c>
      <c r="J66" s="14">
        <v>168000</v>
      </c>
      <c r="K66" s="14">
        <v>55800</v>
      </c>
      <c r="L66" s="14">
        <v>55800</v>
      </c>
    </row>
    <row r="67" ht="35" customHeight="1" spans="1:12">
      <c r="A67" s="7">
        <v>60</v>
      </c>
      <c r="B67" s="7" t="s">
        <v>228</v>
      </c>
      <c r="C67" s="7" t="s">
        <v>240</v>
      </c>
      <c r="D67" s="7" t="s">
        <v>159</v>
      </c>
      <c r="E67" s="7" t="s">
        <v>241</v>
      </c>
      <c r="F67" s="7" t="s">
        <v>242</v>
      </c>
      <c r="G67" s="7" t="s">
        <v>243</v>
      </c>
      <c r="H67" s="7" t="s">
        <v>244</v>
      </c>
      <c r="I67" s="14">
        <v>1</v>
      </c>
      <c r="J67" s="14">
        <v>93000</v>
      </c>
      <c r="K67" s="14">
        <v>23100</v>
      </c>
      <c r="L67" s="14">
        <v>23100</v>
      </c>
    </row>
    <row r="68" ht="35" customHeight="1" spans="1:12">
      <c r="A68" s="7">
        <v>61</v>
      </c>
      <c r="B68" s="7" t="s">
        <v>228</v>
      </c>
      <c r="C68" s="7" t="s">
        <v>245</v>
      </c>
      <c r="D68" s="7" t="s">
        <v>61</v>
      </c>
      <c r="E68" s="7" t="s">
        <v>246</v>
      </c>
      <c r="F68" s="7" t="s">
        <v>247</v>
      </c>
      <c r="G68" s="7" t="s">
        <v>64</v>
      </c>
      <c r="H68" s="7" t="s">
        <v>119</v>
      </c>
      <c r="I68" s="14">
        <v>1</v>
      </c>
      <c r="J68" s="14">
        <v>48000</v>
      </c>
      <c r="K68" s="14">
        <v>10300</v>
      </c>
      <c r="L68" s="14">
        <v>10300</v>
      </c>
    </row>
    <row r="69" ht="35" customHeight="1" spans="1:12">
      <c r="A69" s="7">
        <v>62</v>
      </c>
      <c r="B69" s="7" t="s">
        <v>228</v>
      </c>
      <c r="C69" s="7" t="s">
        <v>248</v>
      </c>
      <c r="D69" s="7" t="s">
        <v>159</v>
      </c>
      <c r="E69" s="7" t="s">
        <v>160</v>
      </c>
      <c r="F69" s="7" t="s">
        <v>249</v>
      </c>
      <c r="G69" s="7" t="s">
        <v>162</v>
      </c>
      <c r="H69" s="7" t="s">
        <v>59</v>
      </c>
      <c r="I69" s="14">
        <v>1</v>
      </c>
      <c r="J69" s="14">
        <v>106000</v>
      </c>
      <c r="K69" s="14">
        <v>23100</v>
      </c>
      <c r="L69" s="14">
        <v>23100</v>
      </c>
    </row>
    <row r="70" ht="35" customHeight="1" spans="1:12">
      <c r="A70" s="7">
        <v>63</v>
      </c>
      <c r="B70" s="7" t="s">
        <v>228</v>
      </c>
      <c r="C70" s="7" t="s">
        <v>250</v>
      </c>
      <c r="D70" s="7" t="s">
        <v>61</v>
      </c>
      <c r="E70" s="7" t="s">
        <v>72</v>
      </c>
      <c r="F70" s="7" t="s">
        <v>251</v>
      </c>
      <c r="G70" s="7" t="s">
        <v>64</v>
      </c>
      <c r="H70" s="7" t="s">
        <v>99</v>
      </c>
      <c r="I70" s="14">
        <v>1</v>
      </c>
      <c r="J70" s="14">
        <v>56000</v>
      </c>
      <c r="K70" s="14">
        <v>10300</v>
      </c>
      <c r="L70" s="14">
        <v>10300</v>
      </c>
    </row>
    <row r="71" ht="35" customHeight="1" spans="1:12">
      <c r="A71" s="7">
        <v>64</v>
      </c>
      <c r="B71" s="7" t="s">
        <v>228</v>
      </c>
      <c r="C71" s="7" t="s">
        <v>252</v>
      </c>
      <c r="D71" s="7" t="s">
        <v>61</v>
      </c>
      <c r="E71" s="7" t="s">
        <v>81</v>
      </c>
      <c r="F71" s="7" t="s">
        <v>253</v>
      </c>
      <c r="G71" s="7" t="s">
        <v>83</v>
      </c>
      <c r="H71" s="7" t="s">
        <v>104</v>
      </c>
      <c r="I71" s="14">
        <v>1</v>
      </c>
      <c r="J71" s="14">
        <v>35500</v>
      </c>
      <c r="K71" s="14">
        <v>10300</v>
      </c>
      <c r="L71" s="14">
        <v>10300</v>
      </c>
    </row>
    <row r="72" ht="35" customHeight="1" spans="1:12">
      <c r="A72" s="7">
        <v>65</v>
      </c>
      <c r="B72" s="7" t="s">
        <v>228</v>
      </c>
      <c r="C72" s="7" t="s">
        <v>254</v>
      </c>
      <c r="D72" s="7" t="s">
        <v>159</v>
      </c>
      <c r="E72" s="7" t="s">
        <v>255</v>
      </c>
      <c r="F72" s="7" t="s">
        <v>256</v>
      </c>
      <c r="G72" s="7" t="s">
        <v>257</v>
      </c>
      <c r="H72" s="7" t="s">
        <v>92</v>
      </c>
      <c r="I72" s="14">
        <v>1</v>
      </c>
      <c r="J72" s="14">
        <v>165000</v>
      </c>
      <c r="K72" s="14">
        <v>55800</v>
      </c>
      <c r="L72" s="14">
        <v>55800</v>
      </c>
    </row>
    <row r="73" ht="35" customHeight="1" spans="1:12">
      <c r="A73" s="7">
        <v>66</v>
      </c>
      <c r="B73" s="7" t="s">
        <v>228</v>
      </c>
      <c r="C73" s="7" t="s">
        <v>258</v>
      </c>
      <c r="D73" s="7" t="s">
        <v>159</v>
      </c>
      <c r="E73" s="7" t="s">
        <v>259</v>
      </c>
      <c r="F73" s="7" t="s">
        <v>260</v>
      </c>
      <c r="G73" s="7" t="s">
        <v>261</v>
      </c>
      <c r="H73" s="7" t="s">
        <v>59</v>
      </c>
      <c r="I73" s="14">
        <v>1</v>
      </c>
      <c r="J73" s="14">
        <v>186000</v>
      </c>
      <c r="K73" s="14">
        <v>55800</v>
      </c>
      <c r="L73" s="14">
        <v>55800</v>
      </c>
    </row>
    <row r="74" ht="35" customHeight="1" spans="1:12">
      <c r="A74" s="7">
        <v>67</v>
      </c>
      <c r="B74" s="7" t="s">
        <v>228</v>
      </c>
      <c r="C74" s="7" t="s">
        <v>262</v>
      </c>
      <c r="D74" s="7" t="s">
        <v>61</v>
      </c>
      <c r="E74" s="7" t="s">
        <v>263</v>
      </c>
      <c r="F74" s="7" t="s">
        <v>264</v>
      </c>
      <c r="G74" s="7" t="s">
        <v>265</v>
      </c>
      <c r="H74" s="7" t="s">
        <v>266</v>
      </c>
      <c r="I74" s="14">
        <v>1</v>
      </c>
      <c r="J74" s="14">
        <v>40800</v>
      </c>
      <c r="K74" s="14">
        <v>10300</v>
      </c>
      <c r="L74" s="14">
        <v>10300</v>
      </c>
    </row>
    <row r="75" ht="35" customHeight="1" spans="1:12">
      <c r="A75" s="7">
        <v>68</v>
      </c>
      <c r="B75" s="7" t="s">
        <v>228</v>
      </c>
      <c r="C75" s="7" t="s">
        <v>267</v>
      </c>
      <c r="D75" s="7" t="s">
        <v>159</v>
      </c>
      <c r="E75" s="7" t="s">
        <v>259</v>
      </c>
      <c r="F75" s="7" t="s">
        <v>268</v>
      </c>
      <c r="G75" s="7" t="s">
        <v>261</v>
      </c>
      <c r="H75" s="7" t="s">
        <v>206</v>
      </c>
      <c r="I75" s="14">
        <v>1</v>
      </c>
      <c r="J75" s="14">
        <v>181000</v>
      </c>
      <c r="K75" s="14">
        <v>55800</v>
      </c>
      <c r="L75" s="14">
        <v>55800</v>
      </c>
    </row>
    <row r="76" ht="35" customHeight="1" spans="1:12">
      <c r="A76" s="7">
        <v>69</v>
      </c>
      <c r="B76" s="7" t="s">
        <v>228</v>
      </c>
      <c r="C76" s="7" t="s">
        <v>269</v>
      </c>
      <c r="D76" s="7" t="s">
        <v>159</v>
      </c>
      <c r="E76" s="7" t="s">
        <v>270</v>
      </c>
      <c r="F76" s="7" t="s">
        <v>271</v>
      </c>
      <c r="G76" s="7" t="s">
        <v>224</v>
      </c>
      <c r="H76" s="7" t="s">
        <v>225</v>
      </c>
      <c r="I76" s="14">
        <v>1</v>
      </c>
      <c r="J76" s="14">
        <v>94800</v>
      </c>
      <c r="K76" s="14">
        <v>23100</v>
      </c>
      <c r="L76" s="14">
        <v>23100</v>
      </c>
    </row>
    <row r="77" ht="35" customHeight="1" spans="1:12">
      <c r="A77" s="7">
        <v>70</v>
      </c>
      <c r="B77" s="7" t="s">
        <v>228</v>
      </c>
      <c r="C77" s="7" t="s">
        <v>272</v>
      </c>
      <c r="D77" s="7" t="s">
        <v>159</v>
      </c>
      <c r="E77" s="7" t="s">
        <v>259</v>
      </c>
      <c r="F77" s="7" t="s">
        <v>273</v>
      </c>
      <c r="G77" s="7" t="s">
        <v>261</v>
      </c>
      <c r="H77" s="7" t="s">
        <v>59</v>
      </c>
      <c r="I77" s="14">
        <v>1</v>
      </c>
      <c r="J77" s="14">
        <v>184000</v>
      </c>
      <c r="K77" s="14">
        <v>55800</v>
      </c>
      <c r="L77" s="14">
        <v>55800</v>
      </c>
    </row>
    <row r="78" ht="35" customHeight="1" spans="1:12">
      <c r="A78" s="7">
        <v>71</v>
      </c>
      <c r="B78" s="7" t="s">
        <v>228</v>
      </c>
      <c r="C78" s="7" t="s">
        <v>274</v>
      </c>
      <c r="D78" s="7" t="s">
        <v>88</v>
      </c>
      <c r="E78" s="7" t="s">
        <v>89</v>
      </c>
      <c r="F78" s="7" t="s">
        <v>275</v>
      </c>
      <c r="G78" s="7" t="s">
        <v>91</v>
      </c>
      <c r="H78" s="7" t="s">
        <v>92</v>
      </c>
      <c r="I78" s="14">
        <v>1</v>
      </c>
      <c r="J78" s="14">
        <v>6800</v>
      </c>
      <c r="K78" s="14">
        <v>2000</v>
      </c>
      <c r="L78" s="14">
        <v>2000</v>
      </c>
    </row>
    <row r="79" ht="35" customHeight="1" spans="1:12">
      <c r="A79" s="7">
        <v>72</v>
      </c>
      <c r="B79" s="7" t="s">
        <v>228</v>
      </c>
      <c r="C79" s="7" t="s">
        <v>276</v>
      </c>
      <c r="D79" s="7" t="s">
        <v>159</v>
      </c>
      <c r="E79" s="7" t="s">
        <v>277</v>
      </c>
      <c r="F79" s="7" t="s">
        <v>278</v>
      </c>
      <c r="G79" s="7" t="s">
        <v>279</v>
      </c>
      <c r="H79" s="7" t="s">
        <v>92</v>
      </c>
      <c r="I79" s="14">
        <v>1</v>
      </c>
      <c r="J79" s="14">
        <v>89000</v>
      </c>
      <c r="K79" s="14">
        <v>23100</v>
      </c>
      <c r="L79" s="14">
        <v>23100</v>
      </c>
    </row>
    <row r="80" ht="35" customHeight="1" spans="1:12">
      <c r="A80" s="7">
        <v>73</v>
      </c>
      <c r="B80" s="7" t="s">
        <v>228</v>
      </c>
      <c r="C80" s="7" t="s">
        <v>280</v>
      </c>
      <c r="D80" s="7" t="s">
        <v>75</v>
      </c>
      <c r="E80" s="7" t="s">
        <v>281</v>
      </c>
      <c r="F80" s="7" t="s">
        <v>282</v>
      </c>
      <c r="G80" s="7" t="s">
        <v>78</v>
      </c>
      <c r="H80" s="7" t="s">
        <v>74</v>
      </c>
      <c r="I80" s="14">
        <v>1</v>
      </c>
      <c r="J80" s="14">
        <v>5000</v>
      </c>
      <c r="K80" s="14">
        <v>930</v>
      </c>
      <c r="L80" s="14">
        <v>930</v>
      </c>
    </row>
    <row r="81" ht="35" customHeight="1" spans="1:12">
      <c r="A81" s="7">
        <v>74</v>
      </c>
      <c r="B81" s="7" t="s">
        <v>228</v>
      </c>
      <c r="C81" s="7" t="s">
        <v>283</v>
      </c>
      <c r="D81" s="7" t="s">
        <v>159</v>
      </c>
      <c r="E81" s="7" t="s">
        <v>284</v>
      </c>
      <c r="F81" s="7" t="s">
        <v>285</v>
      </c>
      <c r="G81" s="7" t="s">
        <v>257</v>
      </c>
      <c r="H81" s="7" t="s">
        <v>225</v>
      </c>
      <c r="I81" s="14">
        <v>1</v>
      </c>
      <c r="J81" s="14">
        <v>185000</v>
      </c>
      <c r="K81" s="14">
        <v>55800</v>
      </c>
      <c r="L81" s="14">
        <v>55800</v>
      </c>
    </row>
    <row r="82" ht="35" customHeight="1" spans="1:12">
      <c r="A82" s="7">
        <v>75</v>
      </c>
      <c r="B82" s="7" t="s">
        <v>228</v>
      </c>
      <c r="C82" s="7" t="s">
        <v>286</v>
      </c>
      <c r="D82" s="7" t="s">
        <v>159</v>
      </c>
      <c r="E82" s="7" t="s">
        <v>259</v>
      </c>
      <c r="F82" s="7" t="s">
        <v>287</v>
      </c>
      <c r="G82" s="7" t="s">
        <v>261</v>
      </c>
      <c r="H82" s="7" t="s">
        <v>59</v>
      </c>
      <c r="I82" s="14">
        <v>1</v>
      </c>
      <c r="J82" s="14">
        <v>180000</v>
      </c>
      <c r="K82" s="14">
        <v>55800</v>
      </c>
      <c r="L82" s="14">
        <v>55800</v>
      </c>
    </row>
    <row r="83" ht="35" customHeight="1" spans="1:12">
      <c r="A83" s="7">
        <v>76</v>
      </c>
      <c r="B83" s="7" t="s">
        <v>228</v>
      </c>
      <c r="C83" s="7" t="s">
        <v>288</v>
      </c>
      <c r="D83" s="7" t="s">
        <v>88</v>
      </c>
      <c r="E83" s="7" t="s">
        <v>89</v>
      </c>
      <c r="F83" s="7" t="s">
        <v>289</v>
      </c>
      <c r="G83" s="7" t="s">
        <v>91</v>
      </c>
      <c r="H83" s="7" t="s">
        <v>92</v>
      </c>
      <c r="I83" s="14">
        <v>1</v>
      </c>
      <c r="J83" s="14">
        <v>6800</v>
      </c>
      <c r="K83" s="14">
        <v>2000</v>
      </c>
      <c r="L83" s="14">
        <v>2000</v>
      </c>
    </row>
    <row r="84" ht="35" customHeight="1" spans="1:12">
      <c r="A84" s="7"/>
      <c r="B84" s="7" t="s">
        <v>21</v>
      </c>
      <c r="C84" s="7">
        <v>20</v>
      </c>
      <c r="D84" s="7"/>
      <c r="E84" s="7"/>
      <c r="F84" s="7"/>
      <c r="G84" s="7"/>
      <c r="H84" s="7"/>
      <c r="I84" s="7">
        <f>SUM(I61:I83)</f>
        <v>23</v>
      </c>
      <c r="J84" s="7">
        <f>SUM(J61:J83)</f>
        <v>2082900</v>
      </c>
      <c r="K84" s="7">
        <f>SUM(K61:K83)</f>
        <v>579560</v>
      </c>
      <c r="L84" s="7">
        <f>SUM(L61:L83)</f>
        <v>579560</v>
      </c>
    </row>
    <row r="85" ht="35" customHeight="1" spans="1:12">
      <c r="A85" s="31"/>
      <c r="B85" s="31" t="s">
        <v>39</v>
      </c>
      <c r="C85" s="31">
        <f>C9+C15+C42+C60+C84</f>
        <v>58</v>
      </c>
      <c r="D85" s="31"/>
      <c r="E85" s="31"/>
      <c r="F85" s="31"/>
      <c r="G85" s="31"/>
      <c r="H85" s="31"/>
      <c r="I85" s="31">
        <f t="shared" ref="I85:L85" si="0">I9+I15+I42+I60+I84</f>
        <v>76</v>
      </c>
      <c r="J85" s="31">
        <f t="shared" si="0"/>
        <v>4373200</v>
      </c>
      <c r="K85" s="31">
        <f t="shared" si="0"/>
        <v>1036530</v>
      </c>
      <c r="L85" s="31">
        <f t="shared" si="0"/>
        <v>1036530</v>
      </c>
    </row>
    <row r="86" spans="1:12">
      <c r="A86" s="9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</row>
  </sheetData>
  <mergeCells count="18">
    <mergeCell ref="A1:L1"/>
    <mergeCell ref="E2:F2"/>
    <mergeCell ref="A86:L86"/>
    <mergeCell ref="L7:L8"/>
    <mergeCell ref="L16:L17"/>
    <mergeCell ref="L18:L19"/>
    <mergeCell ref="L20:L22"/>
    <mergeCell ref="L23:L24"/>
    <mergeCell ref="L25:L26"/>
    <mergeCell ref="L27:L28"/>
    <mergeCell ref="L29:L30"/>
    <mergeCell ref="L31:L32"/>
    <mergeCell ref="L43:L45"/>
    <mergeCell ref="L46:L47"/>
    <mergeCell ref="L48:L49"/>
    <mergeCell ref="L50:L51"/>
    <mergeCell ref="L61:L62"/>
    <mergeCell ref="L63:L65"/>
  </mergeCells>
  <pageMargins left="0.700694444444445" right="0.700694444444445" top="0.751388888888889" bottom="0.751388888888889" header="0.298611111111111" footer="0.298611111111111"/>
  <pageSetup paperSize="9" orientation="landscape" horizontalDpi="6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73"/>
  <sheetViews>
    <sheetView workbookViewId="0">
      <selection activeCell="G4" sqref="G4"/>
    </sheetView>
  </sheetViews>
  <sheetFormatPr defaultColWidth="9" defaultRowHeight="13.5"/>
  <cols>
    <col min="1" max="1" width="4.375" customWidth="1"/>
    <col min="2" max="2" width="6" customWidth="1"/>
    <col min="3" max="3" width="7.375" customWidth="1"/>
    <col min="4" max="4" width="7.875" customWidth="1"/>
    <col min="5" max="5" width="15.5" customWidth="1"/>
    <col min="6" max="6" width="12.5" customWidth="1"/>
    <col min="7" max="7" width="18.75" customWidth="1"/>
    <col min="8" max="8" width="18.25" customWidth="1"/>
    <col min="9" max="9" width="5.5" customWidth="1"/>
    <col min="10" max="10" width="8.75" customWidth="1"/>
    <col min="11" max="11" width="7.875" customWidth="1"/>
    <col min="12" max="12" width="7.625" customWidth="1"/>
    <col min="13" max="16" width="21.5" customWidth="1"/>
    <col min="17" max="17" width="21.875" customWidth="1"/>
  </cols>
  <sheetData>
    <row r="1" ht="21" customHeight="1" spans="1:12">
      <c r="A1" s="1" t="s">
        <v>290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29.25" customHeight="1" spans="1:12">
      <c r="A2" s="2" t="s">
        <v>41</v>
      </c>
      <c r="B2" s="3"/>
      <c r="C2" s="3"/>
      <c r="D2" s="2"/>
      <c r="E2" s="3" t="s">
        <v>42</v>
      </c>
      <c r="F2" s="3"/>
      <c r="G2" s="4"/>
      <c r="H2" s="3"/>
      <c r="I2" s="10" t="s">
        <v>3</v>
      </c>
      <c r="J2" s="3"/>
      <c r="K2" s="11"/>
      <c r="L2" s="11"/>
    </row>
    <row r="3" ht="40" customHeight="1" spans="1:12">
      <c r="A3" s="5" t="s">
        <v>4</v>
      </c>
      <c r="B3" s="5" t="s">
        <v>5</v>
      </c>
      <c r="C3" s="5" t="s">
        <v>43</v>
      </c>
      <c r="D3" s="5" t="s">
        <v>44</v>
      </c>
      <c r="E3" s="6" t="s">
        <v>45</v>
      </c>
      <c r="F3" s="6" t="s">
        <v>46</v>
      </c>
      <c r="G3" s="5" t="s">
        <v>47</v>
      </c>
      <c r="H3" s="5" t="s">
        <v>48</v>
      </c>
      <c r="I3" s="5" t="s">
        <v>49</v>
      </c>
      <c r="J3" s="5" t="s">
        <v>50</v>
      </c>
      <c r="K3" s="12" t="s">
        <v>51</v>
      </c>
      <c r="L3" s="13" t="s">
        <v>52</v>
      </c>
    </row>
    <row r="4" ht="40" customHeight="1" spans="1:12">
      <c r="A4" s="7">
        <v>1</v>
      </c>
      <c r="B4" s="7" t="s">
        <v>291</v>
      </c>
      <c r="C4" s="7" t="s">
        <v>292</v>
      </c>
      <c r="D4" s="7" t="s">
        <v>61</v>
      </c>
      <c r="E4" s="7" t="s">
        <v>123</v>
      </c>
      <c r="F4" s="7" t="s">
        <v>293</v>
      </c>
      <c r="G4" s="7" t="s">
        <v>64</v>
      </c>
      <c r="H4" s="7" t="s">
        <v>74</v>
      </c>
      <c r="I4" s="14">
        <v>1</v>
      </c>
      <c r="J4" s="14">
        <v>145000</v>
      </c>
      <c r="K4" s="14">
        <v>20400</v>
      </c>
      <c r="L4" s="15">
        <f>K4+K5+K6</f>
        <v>25300</v>
      </c>
    </row>
    <row r="5" ht="40" customHeight="1" spans="1:12">
      <c r="A5" s="7">
        <v>2</v>
      </c>
      <c r="B5" s="7" t="s">
        <v>291</v>
      </c>
      <c r="C5" s="7" t="s">
        <v>292</v>
      </c>
      <c r="D5" s="7" t="s">
        <v>55</v>
      </c>
      <c r="E5" s="7" t="s">
        <v>112</v>
      </c>
      <c r="F5" s="7" t="s">
        <v>294</v>
      </c>
      <c r="G5" s="7" t="s">
        <v>114</v>
      </c>
      <c r="H5" s="7" t="s">
        <v>74</v>
      </c>
      <c r="I5" s="14">
        <v>1</v>
      </c>
      <c r="J5" s="14">
        <v>13000</v>
      </c>
      <c r="K5" s="14">
        <v>3600</v>
      </c>
      <c r="L5" s="16"/>
    </row>
    <row r="6" ht="40" customHeight="1" spans="1:12">
      <c r="A6" s="7">
        <v>3</v>
      </c>
      <c r="B6" s="7" t="s">
        <v>291</v>
      </c>
      <c r="C6" s="7" t="s">
        <v>292</v>
      </c>
      <c r="D6" s="7" t="s">
        <v>295</v>
      </c>
      <c r="E6" s="7" t="s">
        <v>296</v>
      </c>
      <c r="F6" s="7" t="s">
        <v>297</v>
      </c>
      <c r="G6" s="7" t="s">
        <v>298</v>
      </c>
      <c r="H6" s="7" t="s">
        <v>298</v>
      </c>
      <c r="I6" s="14">
        <v>1</v>
      </c>
      <c r="J6" s="14">
        <v>4000</v>
      </c>
      <c r="K6" s="14">
        <v>1300</v>
      </c>
      <c r="L6" s="19"/>
    </row>
    <row r="7" ht="40" customHeight="1" spans="1:12">
      <c r="A7" s="7">
        <v>4</v>
      </c>
      <c r="B7" s="7" t="s">
        <v>291</v>
      </c>
      <c r="C7" s="7" t="s">
        <v>299</v>
      </c>
      <c r="D7" s="7" t="s">
        <v>75</v>
      </c>
      <c r="E7" s="7" t="s">
        <v>76</v>
      </c>
      <c r="F7" s="7" t="s">
        <v>300</v>
      </c>
      <c r="G7" s="7" t="s">
        <v>78</v>
      </c>
      <c r="H7" s="7" t="s">
        <v>74</v>
      </c>
      <c r="I7" s="14">
        <v>1</v>
      </c>
      <c r="J7" s="14">
        <v>5000</v>
      </c>
      <c r="K7" s="14">
        <v>930</v>
      </c>
      <c r="L7" s="15">
        <f>K7+K8</f>
        <v>11230</v>
      </c>
    </row>
    <row r="8" ht="40" customHeight="1" spans="1:12">
      <c r="A8" s="7">
        <v>5</v>
      </c>
      <c r="B8" s="7" t="s">
        <v>291</v>
      </c>
      <c r="C8" s="7" t="s">
        <v>299</v>
      </c>
      <c r="D8" s="7" t="s">
        <v>61</v>
      </c>
      <c r="E8" s="7" t="s">
        <v>72</v>
      </c>
      <c r="F8" s="7" t="s">
        <v>301</v>
      </c>
      <c r="G8" s="7" t="s">
        <v>64</v>
      </c>
      <c r="H8" s="7" t="s">
        <v>74</v>
      </c>
      <c r="I8" s="14">
        <v>1</v>
      </c>
      <c r="J8" s="14">
        <v>57000</v>
      </c>
      <c r="K8" s="14">
        <v>10300</v>
      </c>
      <c r="L8" s="19"/>
    </row>
    <row r="9" ht="40" customHeight="1" spans="1:12">
      <c r="A9" s="7">
        <v>6</v>
      </c>
      <c r="B9" s="7" t="s">
        <v>291</v>
      </c>
      <c r="C9" s="7" t="s">
        <v>302</v>
      </c>
      <c r="D9" s="7" t="s">
        <v>75</v>
      </c>
      <c r="E9" s="7" t="s">
        <v>303</v>
      </c>
      <c r="F9" s="7" t="s">
        <v>304</v>
      </c>
      <c r="G9" s="7" t="s">
        <v>191</v>
      </c>
      <c r="H9" s="7" t="s">
        <v>192</v>
      </c>
      <c r="I9" s="14">
        <v>1</v>
      </c>
      <c r="J9" s="14">
        <v>10000</v>
      </c>
      <c r="K9" s="14">
        <v>2300</v>
      </c>
      <c r="L9" s="15">
        <f>K9+K10</f>
        <v>54600</v>
      </c>
    </row>
    <row r="10" ht="40" customHeight="1" spans="1:12">
      <c r="A10" s="7">
        <v>7</v>
      </c>
      <c r="B10" s="7" t="s">
        <v>291</v>
      </c>
      <c r="C10" s="7" t="s">
        <v>302</v>
      </c>
      <c r="D10" s="7" t="s">
        <v>61</v>
      </c>
      <c r="E10" s="7" t="s">
        <v>305</v>
      </c>
      <c r="F10" s="7" t="s">
        <v>306</v>
      </c>
      <c r="G10" s="7" t="s">
        <v>307</v>
      </c>
      <c r="H10" s="7" t="s">
        <v>192</v>
      </c>
      <c r="I10" s="14">
        <v>1</v>
      </c>
      <c r="J10" s="14">
        <v>265000</v>
      </c>
      <c r="K10" s="14">
        <v>52300</v>
      </c>
      <c r="L10" s="19"/>
    </row>
    <row r="11" ht="40" customHeight="1" spans="1:12">
      <c r="A11" s="7">
        <v>8</v>
      </c>
      <c r="B11" s="7" t="s">
        <v>291</v>
      </c>
      <c r="C11" s="7" t="s">
        <v>308</v>
      </c>
      <c r="D11" s="7" t="s">
        <v>61</v>
      </c>
      <c r="E11" s="7" t="s">
        <v>123</v>
      </c>
      <c r="F11" s="7" t="s">
        <v>309</v>
      </c>
      <c r="G11" s="7" t="s">
        <v>64</v>
      </c>
      <c r="H11" s="7" t="s">
        <v>125</v>
      </c>
      <c r="I11" s="14">
        <v>1</v>
      </c>
      <c r="J11" s="14">
        <v>112000</v>
      </c>
      <c r="K11" s="14">
        <v>20400</v>
      </c>
      <c r="L11" s="15">
        <f>K11+K12+K13</f>
        <v>25800</v>
      </c>
    </row>
    <row r="12" ht="40" customHeight="1" spans="1:12">
      <c r="A12" s="7">
        <v>9</v>
      </c>
      <c r="B12" s="7" t="s">
        <v>291</v>
      </c>
      <c r="C12" s="7" t="s">
        <v>308</v>
      </c>
      <c r="D12" s="7" t="s">
        <v>75</v>
      </c>
      <c r="E12" s="7" t="s">
        <v>310</v>
      </c>
      <c r="F12" s="7" t="s">
        <v>311</v>
      </c>
      <c r="G12" s="7" t="s">
        <v>312</v>
      </c>
      <c r="H12" s="7" t="s">
        <v>119</v>
      </c>
      <c r="I12" s="14">
        <v>1</v>
      </c>
      <c r="J12" s="14">
        <v>7500</v>
      </c>
      <c r="K12" s="14">
        <v>1800</v>
      </c>
      <c r="L12" s="16"/>
    </row>
    <row r="13" ht="40" customHeight="1" spans="1:12">
      <c r="A13" s="7">
        <v>10</v>
      </c>
      <c r="B13" s="7" t="s">
        <v>291</v>
      </c>
      <c r="C13" s="7" t="s">
        <v>308</v>
      </c>
      <c r="D13" s="7" t="s">
        <v>55</v>
      </c>
      <c r="E13" s="7" t="s">
        <v>112</v>
      </c>
      <c r="F13" s="7" t="s">
        <v>313</v>
      </c>
      <c r="G13" s="7" t="s">
        <v>114</v>
      </c>
      <c r="H13" s="7" t="s">
        <v>119</v>
      </c>
      <c r="I13" s="14">
        <v>1</v>
      </c>
      <c r="J13" s="14">
        <v>12000</v>
      </c>
      <c r="K13" s="14">
        <v>3600</v>
      </c>
      <c r="L13" s="19"/>
    </row>
    <row r="14" ht="40" customHeight="1" spans="1:12">
      <c r="A14" s="7">
        <v>11</v>
      </c>
      <c r="B14" s="7" t="s">
        <v>291</v>
      </c>
      <c r="C14" s="7" t="s">
        <v>314</v>
      </c>
      <c r="D14" s="7" t="s">
        <v>61</v>
      </c>
      <c r="E14" s="7" t="s">
        <v>315</v>
      </c>
      <c r="F14" s="7" t="s">
        <v>316</v>
      </c>
      <c r="G14" s="7" t="s">
        <v>64</v>
      </c>
      <c r="H14" s="7" t="s">
        <v>74</v>
      </c>
      <c r="I14" s="14">
        <v>1</v>
      </c>
      <c r="J14" s="14">
        <v>90000</v>
      </c>
      <c r="K14" s="14">
        <v>13900</v>
      </c>
      <c r="L14" s="15">
        <f>K14+K15</f>
        <v>14830</v>
      </c>
    </row>
    <row r="15" ht="40" customHeight="1" spans="1:12">
      <c r="A15" s="7">
        <v>12</v>
      </c>
      <c r="B15" s="7" t="s">
        <v>291</v>
      </c>
      <c r="C15" s="7" t="s">
        <v>314</v>
      </c>
      <c r="D15" s="7" t="s">
        <v>75</v>
      </c>
      <c r="E15" s="7" t="s">
        <v>317</v>
      </c>
      <c r="F15" s="7" t="s">
        <v>318</v>
      </c>
      <c r="G15" s="7" t="s">
        <v>78</v>
      </c>
      <c r="H15" s="7" t="s">
        <v>74</v>
      </c>
      <c r="I15" s="14">
        <v>1</v>
      </c>
      <c r="J15" s="14">
        <v>6000</v>
      </c>
      <c r="K15" s="14">
        <v>930</v>
      </c>
      <c r="L15" s="19"/>
    </row>
    <row r="16" ht="40" customHeight="1" spans="1:12">
      <c r="A16" s="7">
        <v>13</v>
      </c>
      <c r="B16" s="7" t="s">
        <v>291</v>
      </c>
      <c r="C16" s="7" t="s">
        <v>319</v>
      </c>
      <c r="D16" s="7" t="s">
        <v>61</v>
      </c>
      <c r="E16" s="7" t="s">
        <v>320</v>
      </c>
      <c r="F16" s="7" t="s">
        <v>321</v>
      </c>
      <c r="G16" s="7" t="s">
        <v>64</v>
      </c>
      <c r="H16" s="7" t="s">
        <v>74</v>
      </c>
      <c r="I16" s="14">
        <v>1</v>
      </c>
      <c r="J16" s="14">
        <v>63000</v>
      </c>
      <c r="K16" s="14">
        <v>10300</v>
      </c>
      <c r="L16" s="15">
        <f>K16+K17</f>
        <v>11230</v>
      </c>
    </row>
    <row r="17" ht="40" customHeight="1" spans="1:12">
      <c r="A17" s="7">
        <v>14</v>
      </c>
      <c r="B17" s="7" t="s">
        <v>291</v>
      </c>
      <c r="C17" s="7" t="s">
        <v>319</v>
      </c>
      <c r="D17" s="7" t="s">
        <v>75</v>
      </c>
      <c r="E17" s="7" t="s">
        <v>76</v>
      </c>
      <c r="F17" s="7" t="s">
        <v>322</v>
      </c>
      <c r="G17" s="7" t="s">
        <v>78</v>
      </c>
      <c r="H17" s="7" t="s">
        <v>74</v>
      </c>
      <c r="I17" s="14">
        <v>1</v>
      </c>
      <c r="J17" s="14">
        <v>4500</v>
      </c>
      <c r="K17" s="14">
        <v>930</v>
      </c>
      <c r="L17" s="19"/>
    </row>
    <row r="18" ht="40" customHeight="1" spans="1:12">
      <c r="A18" s="7">
        <v>15</v>
      </c>
      <c r="B18" s="7" t="s">
        <v>291</v>
      </c>
      <c r="C18" s="7" t="s">
        <v>323</v>
      </c>
      <c r="D18" s="7" t="s">
        <v>159</v>
      </c>
      <c r="E18" s="7" t="s">
        <v>164</v>
      </c>
      <c r="F18" s="7" t="s">
        <v>324</v>
      </c>
      <c r="G18" s="7" t="s">
        <v>166</v>
      </c>
      <c r="H18" s="7" t="s">
        <v>59</v>
      </c>
      <c r="I18" s="14">
        <v>1</v>
      </c>
      <c r="J18" s="14">
        <v>176000</v>
      </c>
      <c r="K18" s="14">
        <v>40700</v>
      </c>
      <c r="L18" s="15">
        <f>K18+K19</f>
        <v>63800</v>
      </c>
    </row>
    <row r="19" ht="40" customHeight="1" spans="1:12">
      <c r="A19" s="7">
        <v>16</v>
      </c>
      <c r="B19" s="7" t="s">
        <v>291</v>
      </c>
      <c r="C19" s="7" t="s">
        <v>323</v>
      </c>
      <c r="D19" s="7" t="s">
        <v>159</v>
      </c>
      <c r="E19" s="7" t="s">
        <v>160</v>
      </c>
      <c r="F19" s="7" t="s">
        <v>325</v>
      </c>
      <c r="G19" s="7" t="s">
        <v>162</v>
      </c>
      <c r="H19" s="7" t="s">
        <v>59</v>
      </c>
      <c r="I19" s="14">
        <v>1</v>
      </c>
      <c r="J19" s="14">
        <v>108000</v>
      </c>
      <c r="K19" s="14">
        <v>23100</v>
      </c>
      <c r="L19" s="19"/>
    </row>
    <row r="20" ht="40" customHeight="1" spans="1:12">
      <c r="A20" s="7">
        <v>17</v>
      </c>
      <c r="B20" s="7" t="s">
        <v>291</v>
      </c>
      <c r="C20" s="7" t="s">
        <v>326</v>
      </c>
      <c r="D20" s="7" t="s">
        <v>159</v>
      </c>
      <c r="E20" s="7" t="s">
        <v>327</v>
      </c>
      <c r="F20" s="7" t="s">
        <v>328</v>
      </c>
      <c r="G20" s="7" t="s">
        <v>243</v>
      </c>
      <c r="H20" s="7" t="s">
        <v>244</v>
      </c>
      <c r="I20" s="14">
        <v>1</v>
      </c>
      <c r="J20" s="14">
        <v>166000</v>
      </c>
      <c r="K20" s="14">
        <v>55800</v>
      </c>
      <c r="L20" s="14">
        <v>55800</v>
      </c>
    </row>
    <row r="21" ht="40" customHeight="1" spans="1:12">
      <c r="A21" s="7">
        <v>18</v>
      </c>
      <c r="B21" s="7" t="s">
        <v>291</v>
      </c>
      <c r="C21" s="7" t="s">
        <v>329</v>
      </c>
      <c r="D21" s="7" t="s">
        <v>330</v>
      </c>
      <c r="E21" s="7" t="s">
        <v>331</v>
      </c>
      <c r="F21" s="7" t="s">
        <v>332</v>
      </c>
      <c r="G21" s="7" t="s">
        <v>333</v>
      </c>
      <c r="H21" s="7" t="s">
        <v>334</v>
      </c>
      <c r="I21" s="14">
        <v>1</v>
      </c>
      <c r="J21" s="14">
        <v>206000</v>
      </c>
      <c r="K21" s="14">
        <v>31300</v>
      </c>
      <c r="L21" s="14">
        <v>31300</v>
      </c>
    </row>
    <row r="22" ht="40" customHeight="1" spans="1:12">
      <c r="A22" s="7">
        <v>19</v>
      </c>
      <c r="B22" s="7" t="s">
        <v>291</v>
      </c>
      <c r="C22" s="7" t="s">
        <v>335</v>
      </c>
      <c r="D22" s="7" t="s">
        <v>61</v>
      </c>
      <c r="E22" s="7" t="s">
        <v>81</v>
      </c>
      <c r="F22" s="7" t="s">
        <v>336</v>
      </c>
      <c r="G22" s="7" t="s">
        <v>83</v>
      </c>
      <c r="H22" s="7" t="s">
        <v>104</v>
      </c>
      <c r="I22" s="14">
        <v>1</v>
      </c>
      <c r="J22" s="14">
        <v>37000</v>
      </c>
      <c r="K22" s="14">
        <v>10300</v>
      </c>
      <c r="L22" s="14">
        <v>10300</v>
      </c>
    </row>
    <row r="23" ht="40" customHeight="1" spans="1:12">
      <c r="A23" s="7">
        <v>20</v>
      </c>
      <c r="B23" s="7" t="s">
        <v>291</v>
      </c>
      <c r="C23" s="7" t="s">
        <v>337</v>
      </c>
      <c r="D23" s="7" t="s">
        <v>159</v>
      </c>
      <c r="E23" s="7" t="s">
        <v>284</v>
      </c>
      <c r="F23" s="7" t="s">
        <v>338</v>
      </c>
      <c r="G23" s="7" t="s">
        <v>257</v>
      </c>
      <c r="H23" s="7" t="s">
        <v>225</v>
      </c>
      <c r="I23" s="14">
        <v>1</v>
      </c>
      <c r="J23" s="14">
        <v>182000</v>
      </c>
      <c r="K23" s="14">
        <v>55800</v>
      </c>
      <c r="L23" s="14">
        <v>55800</v>
      </c>
    </row>
    <row r="24" ht="40" customHeight="1" spans="1:12">
      <c r="A24" s="7"/>
      <c r="B24" s="7" t="s">
        <v>21</v>
      </c>
      <c r="C24" s="7">
        <v>11</v>
      </c>
      <c r="D24" s="7"/>
      <c r="E24" s="7"/>
      <c r="F24" s="7"/>
      <c r="G24" s="7"/>
      <c r="H24" s="7"/>
      <c r="I24" s="14">
        <f>SUM(I4:I23)</f>
        <v>20</v>
      </c>
      <c r="J24" s="14">
        <f>SUM(J4:J23)</f>
        <v>1669000</v>
      </c>
      <c r="K24" s="14">
        <f>SUM(K4:K23)</f>
        <v>359990</v>
      </c>
      <c r="L24" s="14">
        <f>SUM(L4:L23)</f>
        <v>359990</v>
      </c>
    </row>
    <row r="25" ht="40" customHeight="1" spans="1:12">
      <c r="A25" s="7">
        <v>21</v>
      </c>
      <c r="B25" s="7" t="s">
        <v>339</v>
      </c>
      <c r="C25" s="7" t="s">
        <v>340</v>
      </c>
      <c r="D25" s="7" t="s">
        <v>75</v>
      </c>
      <c r="E25" s="7" t="s">
        <v>76</v>
      </c>
      <c r="F25" s="7" t="s">
        <v>341</v>
      </c>
      <c r="G25" s="7" t="s">
        <v>78</v>
      </c>
      <c r="H25" s="7" t="s">
        <v>342</v>
      </c>
      <c r="I25" s="14">
        <v>1</v>
      </c>
      <c r="J25" s="14">
        <v>4000</v>
      </c>
      <c r="K25" s="14">
        <v>930</v>
      </c>
      <c r="L25" s="15">
        <f>K25+K26+K27</f>
        <v>16830</v>
      </c>
    </row>
    <row r="26" ht="40" customHeight="1" spans="1:12">
      <c r="A26" s="7">
        <v>22</v>
      </c>
      <c r="B26" s="7" t="s">
        <v>339</v>
      </c>
      <c r="C26" s="7" t="s">
        <v>340</v>
      </c>
      <c r="D26" s="7" t="s">
        <v>88</v>
      </c>
      <c r="E26" s="7" t="s">
        <v>343</v>
      </c>
      <c r="F26" s="7" t="s">
        <v>344</v>
      </c>
      <c r="G26" s="7" t="s">
        <v>345</v>
      </c>
      <c r="H26" s="7" t="s">
        <v>346</v>
      </c>
      <c r="I26" s="14">
        <v>1</v>
      </c>
      <c r="J26" s="14">
        <v>7000</v>
      </c>
      <c r="K26" s="14">
        <v>2000</v>
      </c>
      <c r="L26" s="16"/>
    </row>
    <row r="27" ht="40" customHeight="1" spans="1:12">
      <c r="A27" s="7">
        <v>23</v>
      </c>
      <c r="B27" s="7" t="s">
        <v>339</v>
      </c>
      <c r="C27" s="7" t="s">
        <v>340</v>
      </c>
      <c r="D27" s="7" t="s">
        <v>61</v>
      </c>
      <c r="E27" s="7" t="s">
        <v>347</v>
      </c>
      <c r="F27" s="7" t="s">
        <v>348</v>
      </c>
      <c r="G27" s="7" t="s">
        <v>349</v>
      </c>
      <c r="H27" s="7" t="s">
        <v>342</v>
      </c>
      <c r="I27" s="14">
        <v>1</v>
      </c>
      <c r="J27" s="14">
        <v>63000</v>
      </c>
      <c r="K27" s="14">
        <v>13900</v>
      </c>
      <c r="L27" s="19"/>
    </row>
    <row r="28" ht="40" customHeight="1" spans="1:12">
      <c r="A28" s="7">
        <v>24</v>
      </c>
      <c r="B28" s="7" t="s">
        <v>339</v>
      </c>
      <c r="C28" s="7" t="s">
        <v>350</v>
      </c>
      <c r="D28" s="7" t="s">
        <v>61</v>
      </c>
      <c r="E28" s="7" t="s">
        <v>351</v>
      </c>
      <c r="F28" s="7" t="s">
        <v>352</v>
      </c>
      <c r="G28" s="7" t="s">
        <v>349</v>
      </c>
      <c r="H28" s="7" t="s">
        <v>353</v>
      </c>
      <c r="I28" s="14">
        <v>1</v>
      </c>
      <c r="J28" s="14">
        <v>37000</v>
      </c>
      <c r="K28" s="14">
        <v>10300</v>
      </c>
      <c r="L28" s="15">
        <f>K28+K29</f>
        <v>12300</v>
      </c>
    </row>
    <row r="29" ht="40" customHeight="1" spans="1:12">
      <c r="A29" s="7">
        <v>25</v>
      </c>
      <c r="B29" s="7" t="s">
        <v>339</v>
      </c>
      <c r="C29" s="7" t="s">
        <v>350</v>
      </c>
      <c r="D29" s="7" t="s">
        <v>88</v>
      </c>
      <c r="E29" s="7" t="s">
        <v>343</v>
      </c>
      <c r="F29" s="7" t="s">
        <v>354</v>
      </c>
      <c r="G29" s="7" t="s">
        <v>345</v>
      </c>
      <c r="H29" s="7" t="s">
        <v>346</v>
      </c>
      <c r="I29" s="14">
        <v>1</v>
      </c>
      <c r="J29" s="14">
        <v>7000</v>
      </c>
      <c r="K29" s="14">
        <v>2000</v>
      </c>
      <c r="L29" s="19"/>
    </row>
    <row r="30" ht="40" customHeight="1" spans="1:12">
      <c r="A30" s="7">
        <v>26</v>
      </c>
      <c r="B30" s="7" t="s">
        <v>339</v>
      </c>
      <c r="C30" s="7" t="s">
        <v>355</v>
      </c>
      <c r="D30" s="7" t="s">
        <v>55</v>
      </c>
      <c r="E30" s="7" t="s">
        <v>112</v>
      </c>
      <c r="F30" s="7" t="s">
        <v>356</v>
      </c>
      <c r="G30" s="7" t="s">
        <v>114</v>
      </c>
      <c r="H30" s="7" t="s">
        <v>74</v>
      </c>
      <c r="I30" s="14">
        <v>1</v>
      </c>
      <c r="J30" s="14">
        <v>13000</v>
      </c>
      <c r="K30" s="14">
        <v>3600</v>
      </c>
      <c r="L30" s="15">
        <f>K30+K31+K32</f>
        <v>26400</v>
      </c>
    </row>
    <row r="31" ht="40" customHeight="1" spans="1:12">
      <c r="A31" s="7">
        <v>27</v>
      </c>
      <c r="B31" s="7" t="s">
        <v>339</v>
      </c>
      <c r="C31" s="7" t="s">
        <v>355</v>
      </c>
      <c r="D31" s="7" t="s">
        <v>75</v>
      </c>
      <c r="E31" s="7" t="s">
        <v>110</v>
      </c>
      <c r="F31" s="7" t="s">
        <v>357</v>
      </c>
      <c r="G31" s="7" t="s">
        <v>78</v>
      </c>
      <c r="H31" s="7" t="s">
        <v>74</v>
      </c>
      <c r="I31" s="14">
        <v>1</v>
      </c>
      <c r="J31" s="14">
        <v>9000</v>
      </c>
      <c r="K31" s="14">
        <v>1800</v>
      </c>
      <c r="L31" s="16"/>
    </row>
    <row r="32" ht="40" customHeight="1" spans="1:12">
      <c r="A32" s="7">
        <v>28</v>
      </c>
      <c r="B32" s="7" t="s">
        <v>339</v>
      </c>
      <c r="C32" s="7" t="s">
        <v>355</v>
      </c>
      <c r="D32" s="7" t="s">
        <v>61</v>
      </c>
      <c r="E32" s="7" t="s">
        <v>173</v>
      </c>
      <c r="F32" s="7" t="s">
        <v>358</v>
      </c>
      <c r="G32" s="7" t="s">
        <v>64</v>
      </c>
      <c r="H32" s="7" t="s">
        <v>74</v>
      </c>
      <c r="I32" s="14">
        <v>1</v>
      </c>
      <c r="J32" s="14">
        <v>138000</v>
      </c>
      <c r="K32" s="14">
        <v>21000</v>
      </c>
      <c r="L32" s="19"/>
    </row>
    <row r="33" ht="40" customHeight="1" spans="1:12">
      <c r="A33" s="7">
        <v>29</v>
      </c>
      <c r="B33" s="7" t="s">
        <v>339</v>
      </c>
      <c r="C33" s="7" t="s">
        <v>359</v>
      </c>
      <c r="D33" s="7" t="s">
        <v>61</v>
      </c>
      <c r="E33" s="7" t="s">
        <v>360</v>
      </c>
      <c r="F33" s="7" t="s">
        <v>361</v>
      </c>
      <c r="G33" s="7" t="s">
        <v>362</v>
      </c>
      <c r="H33" s="7" t="s">
        <v>225</v>
      </c>
      <c r="I33" s="14">
        <v>1</v>
      </c>
      <c r="J33" s="14">
        <v>270000</v>
      </c>
      <c r="K33" s="14">
        <v>52300</v>
      </c>
      <c r="L33" s="15">
        <f>K33+K34+K35</f>
        <v>58200</v>
      </c>
    </row>
    <row r="34" ht="40" customHeight="1" spans="1:12">
      <c r="A34" s="7">
        <v>30</v>
      </c>
      <c r="B34" s="7" t="s">
        <v>339</v>
      </c>
      <c r="C34" s="7" t="s">
        <v>359</v>
      </c>
      <c r="D34" s="7" t="s">
        <v>55</v>
      </c>
      <c r="E34" s="7" t="s">
        <v>363</v>
      </c>
      <c r="F34" s="7" t="s">
        <v>364</v>
      </c>
      <c r="G34" s="7" t="s">
        <v>365</v>
      </c>
      <c r="H34" s="7" t="s">
        <v>225</v>
      </c>
      <c r="I34" s="14">
        <v>1</v>
      </c>
      <c r="J34" s="14">
        <v>36000</v>
      </c>
      <c r="K34" s="14">
        <v>3600</v>
      </c>
      <c r="L34" s="16"/>
    </row>
    <row r="35" ht="40" customHeight="1" spans="1:12">
      <c r="A35" s="7">
        <v>31</v>
      </c>
      <c r="B35" s="7" t="s">
        <v>339</v>
      </c>
      <c r="C35" s="7" t="s">
        <v>359</v>
      </c>
      <c r="D35" s="7" t="s">
        <v>75</v>
      </c>
      <c r="E35" s="7" t="s">
        <v>366</v>
      </c>
      <c r="F35" s="7" t="s">
        <v>367</v>
      </c>
      <c r="G35" s="7" t="s">
        <v>368</v>
      </c>
      <c r="H35" s="7" t="s">
        <v>369</v>
      </c>
      <c r="I35" s="14">
        <v>1</v>
      </c>
      <c r="J35" s="14">
        <v>14000</v>
      </c>
      <c r="K35" s="14">
        <v>2300</v>
      </c>
      <c r="L35" s="19"/>
    </row>
    <row r="36" ht="40" customHeight="1" spans="1:12">
      <c r="A36" s="7">
        <v>32</v>
      </c>
      <c r="B36" s="7" t="s">
        <v>339</v>
      </c>
      <c r="C36" s="7" t="s">
        <v>370</v>
      </c>
      <c r="D36" s="7" t="s">
        <v>61</v>
      </c>
      <c r="E36" s="7" t="s">
        <v>72</v>
      </c>
      <c r="F36" s="7" t="s">
        <v>371</v>
      </c>
      <c r="G36" s="7" t="s">
        <v>64</v>
      </c>
      <c r="H36" s="7" t="s">
        <v>125</v>
      </c>
      <c r="I36" s="14">
        <v>1</v>
      </c>
      <c r="J36" s="14">
        <v>53500</v>
      </c>
      <c r="K36" s="14">
        <v>10300</v>
      </c>
      <c r="L36" s="15">
        <f>K36+K37</f>
        <v>11230</v>
      </c>
    </row>
    <row r="37" ht="40" customHeight="1" spans="1:12">
      <c r="A37" s="7">
        <v>33</v>
      </c>
      <c r="B37" s="7" t="s">
        <v>339</v>
      </c>
      <c r="C37" s="7" t="s">
        <v>370</v>
      </c>
      <c r="D37" s="7" t="s">
        <v>75</v>
      </c>
      <c r="E37" s="7" t="s">
        <v>372</v>
      </c>
      <c r="F37" s="7" t="s">
        <v>373</v>
      </c>
      <c r="G37" s="7" t="s">
        <v>374</v>
      </c>
      <c r="H37" s="7" t="s">
        <v>119</v>
      </c>
      <c r="I37" s="14">
        <v>1</v>
      </c>
      <c r="J37" s="14">
        <v>4000</v>
      </c>
      <c r="K37" s="14">
        <v>930</v>
      </c>
      <c r="L37" s="19"/>
    </row>
    <row r="38" ht="40" customHeight="1" spans="1:12">
      <c r="A38" s="7">
        <v>34</v>
      </c>
      <c r="B38" s="7" t="s">
        <v>339</v>
      </c>
      <c r="C38" s="7" t="s">
        <v>375</v>
      </c>
      <c r="D38" s="7" t="s">
        <v>159</v>
      </c>
      <c r="E38" s="7" t="s">
        <v>164</v>
      </c>
      <c r="F38" s="7" t="s">
        <v>376</v>
      </c>
      <c r="G38" s="7" t="s">
        <v>166</v>
      </c>
      <c r="H38" s="7" t="s">
        <v>59</v>
      </c>
      <c r="I38" s="14">
        <v>1</v>
      </c>
      <c r="J38" s="14">
        <v>168000</v>
      </c>
      <c r="K38" s="14">
        <v>40700</v>
      </c>
      <c r="L38" s="15">
        <f>K38+K39</f>
        <v>81400</v>
      </c>
    </row>
    <row r="39" ht="40" customHeight="1" spans="1:12">
      <c r="A39" s="7">
        <v>35</v>
      </c>
      <c r="B39" s="7" t="s">
        <v>339</v>
      </c>
      <c r="C39" s="7" t="s">
        <v>375</v>
      </c>
      <c r="D39" s="7" t="s">
        <v>159</v>
      </c>
      <c r="E39" s="7" t="s">
        <v>164</v>
      </c>
      <c r="F39" s="7" t="s">
        <v>377</v>
      </c>
      <c r="G39" s="7" t="s">
        <v>166</v>
      </c>
      <c r="H39" s="7" t="s">
        <v>59</v>
      </c>
      <c r="I39" s="14">
        <v>1</v>
      </c>
      <c r="J39" s="14">
        <v>168000</v>
      </c>
      <c r="K39" s="14">
        <v>40700</v>
      </c>
      <c r="L39" s="19"/>
    </row>
    <row r="40" ht="40" customHeight="1" spans="1:12">
      <c r="A40" s="7">
        <v>36</v>
      </c>
      <c r="B40" s="7" t="s">
        <v>339</v>
      </c>
      <c r="C40" s="7" t="s">
        <v>378</v>
      </c>
      <c r="D40" s="7" t="s">
        <v>379</v>
      </c>
      <c r="E40" s="7" t="s">
        <v>380</v>
      </c>
      <c r="F40" s="7" t="s">
        <v>381</v>
      </c>
      <c r="G40" s="7" t="s">
        <v>382</v>
      </c>
      <c r="H40" s="7" t="s">
        <v>383</v>
      </c>
      <c r="I40" s="14">
        <v>1</v>
      </c>
      <c r="J40" s="14">
        <v>13000</v>
      </c>
      <c r="K40" s="14">
        <v>1860</v>
      </c>
      <c r="L40" s="14">
        <v>1860</v>
      </c>
    </row>
    <row r="41" ht="40" customHeight="1" spans="1:12">
      <c r="A41" s="7">
        <v>37</v>
      </c>
      <c r="B41" s="7" t="s">
        <v>339</v>
      </c>
      <c r="C41" s="7" t="s">
        <v>384</v>
      </c>
      <c r="D41" s="7" t="s">
        <v>385</v>
      </c>
      <c r="E41" s="7" t="s">
        <v>386</v>
      </c>
      <c r="F41" s="7" t="s">
        <v>387</v>
      </c>
      <c r="G41" s="7" t="s">
        <v>388</v>
      </c>
      <c r="H41" s="7" t="s">
        <v>389</v>
      </c>
      <c r="I41" s="14">
        <v>1</v>
      </c>
      <c r="J41" s="14">
        <v>6800</v>
      </c>
      <c r="K41" s="14">
        <v>1200</v>
      </c>
      <c r="L41" s="14">
        <v>1200</v>
      </c>
    </row>
    <row r="42" ht="40" customHeight="1" spans="1:12">
      <c r="A42" s="7">
        <v>38</v>
      </c>
      <c r="B42" s="7" t="s">
        <v>339</v>
      </c>
      <c r="C42" s="7" t="s">
        <v>390</v>
      </c>
      <c r="D42" s="7" t="s">
        <v>330</v>
      </c>
      <c r="E42" s="7" t="s">
        <v>331</v>
      </c>
      <c r="F42" s="7" t="s">
        <v>391</v>
      </c>
      <c r="G42" s="7" t="s">
        <v>333</v>
      </c>
      <c r="H42" s="7" t="s">
        <v>334</v>
      </c>
      <c r="I42" s="14">
        <v>1</v>
      </c>
      <c r="J42" s="14">
        <v>206000</v>
      </c>
      <c r="K42" s="14">
        <v>31300</v>
      </c>
      <c r="L42" s="14">
        <v>31300</v>
      </c>
    </row>
    <row r="43" ht="40" customHeight="1" spans="1:12">
      <c r="A43" s="7">
        <v>39</v>
      </c>
      <c r="B43" s="7" t="s">
        <v>339</v>
      </c>
      <c r="C43" s="7" t="s">
        <v>392</v>
      </c>
      <c r="D43" s="7" t="s">
        <v>61</v>
      </c>
      <c r="E43" s="7" t="s">
        <v>393</v>
      </c>
      <c r="F43" s="7" t="s">
        <v>394</v>
      </c>
      <c r="G43" s="7" t="s">
        <v>395</v>
      </c>
      <c r="H43" s="7" t="s">
        <v>92</v>
      </c>
      <c r="I43" s="14">
        <v>1</v>
      </c>
      <c r="J43" s="14">
        <v>360000</v>
      </c>
      <c r="K43" s="14">
        <v>10300</v>
      </c>
      <c r="L43" s="14">
        <v>10300</v>
      </c>
    </row>
    <row r="44" ht="40" customHeight="1" spans="1:12">
      <c r="A44" s="7">
        <v>40</v>
      </c>
      <c r="B44" s="7" t="s">
        <v>339</v>
      </c>
      <c r="C44" s="7" t="s">
        <v>396</v>
      </c>
      <c r="D44" s="7" t="s">
        <v>61</v>
      </c>
      <c r="E44" s="7" t="s">
        <v>218</v>
      </c>
      <c r="F44" s="7" t="s">
        <v>397</v>
      </c>
      <c r="G44" s="7" t="s">
        <v>220</v>
      </c>
      <c r="H44" s="7" t="s">
        <v>192</v>
      </c>
      <c r="I44" s="14">
        <v>1</v>
      </c>
      <c r="J44" s="14">
        <v>43000</v>
      </c>
      <c r="K44" s="14">
        <v>10300</v>
      </c>
      <c r="L44" s="14">
        <v>10300</v>
      </c>
    </row>
    <row r="45" ht="40" customHeight="1" spans="1:12">
      <c r="A45" s="7">
        <v>41</v>
      </c>
      <c r="B45" s="7" t="s">
        <v>339</v>
      </c>
      <c r="C45" s="7" t="s">
        <v>398</v>
      </c>
      <c r="D45" s="7" t="s">
        <v>88</v>
      </c>
      <c r="E45" s="7" t="s">
        <v>94</v>
      </c>
      <c r="F45" s="7" t="s">
        <v>399</v>
      </c>
      <c r="G45" s="7" t="s">
        <v>96</v>
      </c>
      <c r="H45" s="7" t="s">
        <v>59</v>
      </c>
      <c r="I45" s="14">
        <v>1</v>
      </c>
      <c r="J45" s="14">
        <v>6300</v>
      </c>
      <c r="K45" s="14">
        <v>2000</v>
      </c>
      <c r="L45" s="14">
        <v>2000</v>
      </c>
    </row>
    <row r="46" ht="40" customHeight="1" spans="1:12">
      <c r="A46" s="7">
        <v>42</v>
      </c>
      <c r="B46" s="7" t="s">
        <v>339</v>
      </c>
      <c r="C46" s="7" t="s">
        <v>400</v>
      </c>
      <c r="D46" s="7" t="s">
        <v>330</v>
      </c>
      <c r="E46" s="7" t="s">
        <v>401</v>
      </c>
      <c r="F46" s="7" t="s">
        <v>402</v>
      </c>
      <c r="G46" s="7" t="s">
        <v>333</v>
      </c>
      <c r="H46" s="7" t="s">
        <v>403</v>
      </c>
      <c r="I46" s="14">
        <v>1</v>
      </c>
      <c r="J46" s="14">
        <v>220000</v>
      </c>
      <c r="K46" s="14">
        <v>31300</v>
      </c>
      <c r="L46" s="14">
        <v>31300</v>
      </c>
    </row>
    <row r="47" ht="40" customHeight="1" spans="1:12">
      <c r="A47" s="7">
        <v>43</v>
      </c>
      <c r="B47" s="7" t="s">
        <v>339</v>
      </c>
      <c r="C47" s="7" t="s">
        <v>404</v>
      </c>
      <c r="D47" s="7" t="s">
        <v>159</v>
      </c>
      <c r="E47" s="7" t="s">
        <v>270</v>
      </c>
      <c r="F47" s="7" t="s">
        <v>405</v>
      </c>
      <c r="G47" s="7" t="s">
        <v>224</v>
      </c>
      <c r="H47" s="7" t="s">
        <v>225</v>
      </c>
      <c r="I47" s="14">
        <v>1</v>
      </c>
      <c r="J47" s="14">
        <v>92000</v>
      </c>
      <c r="K47" s="14">
        <v>23100</v>
      </c>
      <c r="L47" s="14">
        <v>23100</v>
      </c>
    </row>
    <row r="48" ht="40" customHeight="1" spans="1:12">
      <c r="A48" s="7">
        <v>44</v>
      </c>
      <c r="B48" s="7" t="s">
        <v>339</v>
      </c>
      <c r="C48" s="7" t="s">
        <v>406</v>
      </c>
      <c r="D48" s="7" t="s">
        <v>407</v>
      </c>
      <c r="E48" s="7" t="s">
        <v>408</v>
      </c>
      <c r="F48" s="7" t="s">
        <v>409</v>
      </c>
      <c r="G48" s="7" t="s">
        <v>96</v>
      </c>
      <c r="H48" s="7" t="s">
        <v>59</v>
      </c>
      <c r="I48" s="14">
        <v>1</v>
      </c>
      <c r="J48" s="14">
        <v>7700</v>
      </c>
      <c r="K48" s="14">
        <v>2400</v>
      </c>
      <c r="L48" s="14">
        <v>2400</v>
      </c>
    </row>
    <row r="49" ht="40" customHeight="1" spans="1:12">
      <c r="A49" s="7">
        <v>45</v>
      </c>
      <c r="B49" s="7" t="s">
        <v>339</v>
      </c>
      <c r="C49" s="7" t="s">
        <v>410</v>
      </c>
      <c r="D49" s="7" t="s">
        <v>61</v>
      </c>
      <c r="E49" s="7" t="s">
        <v>246</v>
      </c>
      <c r="F49" s="7" t="s">
        <v>411</v>
      </c>
      <c r="G49" s="7" t="s">
        <v>64</v>
      </c>
      <c r="H49" s="7" t="s">
        <v>74</v>
      </c>
      <c r="I49" s="14">
        <v>1</v>
      </c>
      <c r="J49" s="14">
        <v>52800</v>
      </c>
      <c r="K49" s="14">
        <v>10300</v>
      </c>
      <c r="L49" s="14">
        <v>10300</v>
      </c>
    </row>
    <row r="50" ht="40" customHeight="1" spans="1:12">
      <c r="A50" s="7">
        <v>46</v>
      </c>
      <c r="B50" s="7" t="s">
        <v>339</v>
      </c>
      <c r="C50" s="7" t="s">
        <v>412</v>
      </c>
      <c r="D50" s="7" t="s">
        <v>159</v>
      </c>
      <c r="E50" s="7" t="s">
        <v>413</v>
      </c>
      <c r="F50" s="7" t="s">
        <v>414</v>
      </c>
      <c r="G50" s="7" t="s">
        <v>243</v>
      </c>
      <c r="H50" s="7" t="s">
        <v>244</v>
      </c>
      <c r="I50" s="14">
        <v>1</v>
      </c>
      <c r="J50" s="14">
        <v>166000</v>
      </c>
      <c r="K50" s="14">
        <v>55800</v>
      </c>
      <c r="L50" s="14">
        <v>55800</v>
      </c>
    </row>
    <row r="51" ht="40" customHeight="1" spans="1:12">
      <c r="A51" s="7">
        <v>47</v>
      </c>
      <c r="B51" s="7" t="s">
        <v>339</v>
      </c>
      <c r="C51" s="7" t="s">
        <v>415</v>
      </c>
      <c r="D51" s="7" t="s">
        <v>61</v>
      </c>
      <c r="E51" s="7" t="s">
        <v>416</v>
      </c>
      <c r="F51" s="7" t="s">
        <v>417</v>
      </c>
      <c r="G51" s="7" t="s">
        <v>418</v>
      </c>
      <c r="H51" s="7" t="s">
        <v>419</v>
      </c>
      <c r="I51" s="14">
        <v>1</v>
      </c>
      <c r="J51" s="14">
        <v>92000</v>
      </c>
      <c r="K51" s="14">
        <v>21000</v>
      </c>
      <c r="L51" s="14">
        <v>21000</v>
      </c>
    </row>
    <row r="52" ht="40" customHeight="1" spans="1:12">
      <c r="A52" s="7">
        <v>48</v>
      </c>
      <c r="B52" s="7" t="s">
        <v>339</v>
      </c>
      <c r="C52" s="7" t="s">
        <v>420</v>
      </c>
      <c r="D52" s="7" t="s">
        <v>159</v>
      </c>
      <c r="E52" s="7" t="s">
        <v>284</v>
      </c>
      <c r="F52" s="7" t="s">
        <v>421</v>
      </c>
      <c r="G52" s="7" t="s">
        <v>257</v>
      </c>
      <c r="H52" s="7" t="s">
        <v>225</v>
      </c>
      <c r="I52" s="14">
        <v>1</v>
      </c>
      <c r="J52" s="14">
        <v>185000</v>
      </c>
      <c r="K52" s="14">
        <v>55800</v>
      </c>
      <c r="L52" s="14">
        <v>55800</v>
      </c>
    </row>
    <row r="53" ht="40" customHeight="1" spans="1:12">
      <c r="A53" s="7">
        <v>49</v>
      </c>
      <c r="B53" s="7" t="s">
        <v>339</v>
      </c>
      <c r="C53" s="7" t="s">
        <v>422</v>
      </c>
      <c r="D53" s="7" t="s">
        <v>75</v>
      </c>
      <c r="E53" s="7" t="s">
        <v>281</v>
      </c>
      <c r="F53" s="7" t="s">
        <v>423</v>
      </c>
      <c r="G53" s="7" t="s">
        <v>424</v>
      </c>
      <c r="H53" s="7" t="s">
        <v>425</v>
      </c>
      <c r="I53" s="14">
        <v>1</v>
      </c>
      <c r="J53" s="14">
        <v>4650</v>
      </c>
      <c r="K53" s="14">
        <v>930</v>
      </c>
      <c r="L53" s="14">
        <v>930</v>
      </c>
    </row>
    <row r="54" ht="40" customHeight="1" spans="1:12">
      <c r="A54" s="7">
        <v>50</v>
      </c>
      <c r="B54" s="7" t="s">
        <v>339</v>
      </c>
      <c r="C54" s="7" t="s">
        <v>426</v>
      </c>
      <c r="D54" s="7" t="s">
        <v>55</v>
      </c>
      <c r="E54" s="7" t="s">
        <v>427</v>
      </c>
      <c r="F54" s="7" t="s">
        <v>428</v>
      </c>
      <c r="G54" s="7" t="s">
        <v>429</v>
      </c>
      <c r="H54" s="7" t="s">
        <v>429</v>
      </c>
      <c r="I54" s="14">
        <v>1</v>
      </c>
      <c r="J54" s="14">
        <v>39000</v>
      </c>
      <c r="K54" s="14">
        <v>3600</v>
      </c>
      <c r="L54" s="14">
        <v>3600</v>
      </c>
    </row>
    <row r="55" ht="40" customHeight="1" spans="1:12">
      <c r="A55" s="7"/>
      <c r="B55" s="7" t="s">
        <v>21</v>
      </c>
      <c r="C55" s="7">
        <v>21</v>
      </c>
      <c r="D55" s="7"/>
      <c r="E55" s="7"/>
      <c r="F55" s="7"/>
      <c r="G55" s="7"/>
      <c r="H55" s="7"/>
      <c r="I55" s="14">
        <f>SUM(I25:I54)</f>
        <v>30</v>
      </c>
      <c r="J55" s="14">
        <f>SUM(J25:J54)</f>
        <v>2485750</v>
      </c>
      <c r="K55" s="14">
        <f>SUM(K25:K54)</f>
        <v>467550</v>
      </c>
      <c r="L55" s="14">
        <f>SUM(L25:L54)</f>
        <v>467550</v>
      </c>
    </row>
    <row r="56" ht="40" customHeight="1" spans="1:12">
      <c r="A56" s="7">
        <v>51</v>
      </c>
      <c r="B56" s="7" t="s">
        <v>430</v>
      </c>
      <c r="C56" s="7" t="s">
        <v>431</v>
      </c>
      <c r="D56" s="7" t="s">
        <v>61</v>
      </c>
      <c r="E56" s="7" t="s">
        <v>320</v>
      </c>
      <c r="F56" s="7" t="s">
        <v>432</v>
      </c>
      <c r="G56" s="7" t="s">
        <v>64</v>
      </c>
      <c r="H56" s="7" t="s">
        <v>74</v>
      </c>
      <c r="I56" s="14">
        <v>1</v>
      </c>
      <c r="J56" s="14">
        <v>65000</v>
      </c>
      <c r="K56" s="14">
        <v>10300</v>
      </c>
      <c r="L56" s="15">
        <f>K56+K57</f>
        <v>11230</v>
      </c>
    </row>
    <row r="57" ht="40" customHeight="1" spans="1:12">
      <c r="A57" s="7">
        <v>52</v>
      </c>
      <c r="B57" s="7" t="s">
        <v>430</v>
      </c>
      <c r="C57" s="7" t="s">
        <v>431</v>
      </c>
      <c r="D57" s="7" t="s">
        <v>75</v>
      </c>
      <c r="E57" s="7" t="s">
        <v>433</v>
      </c>
      <c r="F57" s="7" t="s">
        <v>434</v>
      </c>
      <c r="G57" s="7" t="s">
        <v>78</v>
      </c>
      <c r="H57" s="7" t="s">
        <v>74</v>
      </c>
      <c r="I57" s="14">
        <v>1</v>
      </c>
      <c r="J57" s="14">
        <v>6000</v>
      </c>
      <c r="K57" s="14">
        <v>930</v>
      </c>
      <c r="L57" s="19"/>
    </row>
    <row r="58" ht="40" customHeight="1" spans="1:12">
      <c r="A58" s="7">
        <v>53</v>
      </c>
      <c r="B58" s="7" t="s">
        <v>430</v>
      </c>
      <c r="C58" s="7" t="s">
        <v>435</v>
      </c>
      <c r="D58" s="7" t="s">
        <v>61</v>
      </c>
      <c r="E58" s="7" t="s">
        <v>436</v>
      </c>
      <c r="F58" s="7" t="s">
        <v>437</v>
      </c>
      <c r="G58" s="7" t="s">
        <v>438</v>
      </c>
      <c r="H58" s="7" t="s">
        <v>439</v>
      </c>
      <c r="I58" s="14">
        <v>1</v>
      </c>
      <c r="J58" s="14">
        <v>45000</v>
      </c>
      <c r="K58" s="14">
        <v>10300</v>
      </c>
      <c r="L58" s="15">
        <f>K58+K59</f>
        <v>11230</v>
      </c>
    </row>
    <row r="59" ht="40" customHeight="1" spans="1:12">
      <c r="A59" s="7">
        <v>54</v>
      </c>
      <c r="B59" s="7" t="s">
        <v>430</v>
      </c>
      <c r="C59" s="7" t="s">
        <v>435</v>
      </c>
      <c r="D59" s="7" t="s">
        <v>75</v>
      </c>
      <c r="E59" s="7" t="s">
        <v>440</v>
      </c>
      <c r="F59" s="7" t="s">
        <v>441</v>
      </c>
      <c r="G59" s="7" t="s">
        <v>442</v>
      </c>
      <c r="H59" s="7" t="s">
        <v>439</v>
      </c>
      <c r="I59" s="14">
        <v>1</v>
      </c>
      <c r="J59" s="14">
        <v>3500</v>
      </c>
      <c r="K59" s="14">
        <v>930</v>
      </c>
      <c r="L59" s="19"/>
    </row>
    <row r="60" ht="40" customHeight="1" spans="1:12">
      <c r="A60" s="7">
        <v>55</v>
      </c>
      <c r="B60" s="7" t="s">
        <v>430</v>
      </c>
      <c r="C60" s="7" t="s">
        <v>443</v>
      </c>
      <c r="D60" s="7" t="s">
        <v>75</v>
      </c>
      <c r="E60" s="7" t="s">
        <v>433</v>
      </c>
      <c r="F60" s="7" t="s">
        <v>444</v>
      </c>
      <c r="G60" s="7" t="s">
        <v>78</v>
      </c>
      <c r="H60" s="7" t="s">
        <v>99</v>
      </c>
      <c r="I60" s="14">
        <v>1</v>
      </c>
      <c r="J60" s="14">
        <v>5500</v>
      </c>
      <c r="K60" s="14">
        <v>930</v>
      </c>
      <c r="L60" s="15">
        <f>K60+K61</f>
        <v>11230</v>
      </c>
    </row>
    <row r="61" ht="40" customHeight="1" spans="1:12">
      <c r="A61" s="7">
        <v>56</v>
      </c>
      <c r="B61" s="7" t="s">
        <v>430</v>
      </c>
      <c r="C61" s="7" t="s">
        <v>443</v>
      </c>
      <c r="D61" s="7" t="s">
        <v>61</v>
      </c>
      <c r="E61" s="7" t="s">
        <v>320</v>
      </c>
      <c r="F61" s="7" t="s">
        <v>445</v>
      </c>
      <c r="G61" s="7" t="s">
        <v>64</v>
      </c>
      <c r="H61" s="7" t="s">
        <v>99</v>
      </c>
      <c r="I61" s="14">
        <v>1</v>
      </c>
      <c r="J61" s="14">
        <v>69000</v>
      </c>
      <c r="K61" s="14">
        <v>10300</v>
      </c>
      <c r="L61" s="19"/>
    </row>
    <row r="62" ht="40" customHeight="1" spans="1:12">
      <c r="A62" s="7">
        <v>57</v>
      </c>
      <c r="B62" s="7" t="s">
        <v>430</v>
      </c>
      <c r="C62" s="7" t="s">
        <v>446</v>
      </c>
      <c r="D62" s="7" t="s">
        <v>61</v>
      </c>
      <c r="E62" s="7" t="s">
        <v>447</v>
      </c>
      <c r="F62" s="7" t="s">
        <v>448</v>
      </c>
      <c r="G62" s="7" t="s">
        <v>349</v>
      </c>
      <c r="H62" s="7" t="s">
        <v>353</v>
      </c>
      <c r="I62" s="14">
        <v>1</v>
      </c>
      <c r="J62" s="14">
        <v>50000</v>
      </c>
      <c r="K62" s="14">
        <v>10300</v>
      </c>
      <c r="L62" s="14">
        <v>10300</v>
      </c>
    </row>
    <row r="63" ht="40" customHeight="1" spans="1:12">
      <c r="A63" s="7">
        <v>58</v>
      </c>
      <c r="B63" s="7" t="s">
        <v>430</v>
      </c>
      <c r="C63" s="7" t="s">
        <v>449</v>
      </c>
      <c r="D63" s="7" t="s">
        <v>61</v>
      </c>
      <c r="E63" s="7" t="s">
        <v>393</v>
      </c>
      <c r="F63" s="7" t="s">
        <v>450</v>
      </c>
      <c r="G63" s="7" t="s">
        <v>395</v>
      </c>
      <c r="H63" s="7" t="s">
        <v>451</v>
      </c>
      <c r="I63" s="14">
        <v>1</v>
      </c>
      <c r="J63" s="14">
        <v>43000</v>
      </c>
      <c r="K63" s="14">
        <v>10300</v>
      </c>
      <c r="L63" s="14">
        <v>10300</v>
      </c>
    </row>
    <row r="64" ht="40" customHeight="1" spans="1:12">
      <c r="A64" s="7">
        <v>59</v>
      </c>
      <c r="B64" s="7" t="s">
        <v>430</v>
      </c>
      <c r="C64" s="7" t="s">
        <v>452</v>
      </c>
      <c r="D64" s="7" t="s">
        <v>88</v>
      </c>
      <c r="E64" s="7" t="s">
        <v>89</v>
      </c>
      <c r="F64" s="7" t="s">
        <v>453</v>
      </c>
      <c r="G64" s="7" t="s">
        <v>91</v>
      </c>
      <c r="H64" s="7" t="s">
        <v>119</v>
      </c>
      <c r="I64" s="14">
        <v>1</v>
      </c>
      <c r="J64" s="14">
        <v>6500</v>
      </c>
      <c r="K64" s="14">
        <v>2000</v>
      </c>
      <c r="L64" s="14">
        <v>2000</v>
      </c>
    </row>
    <row r="65" ht="40" customHeight="1" spans="1:12">
      <c r="A65" s="7">
        <v>60</v>
      </c>
      <c r="B65" s="7" t="s">
        <v>430</v>
      </c>
      <c r="C65" s="7" t="s">
        <v>454</v>
      </c>
      <c r="D65" s="7" t="s">
        <v>75</v>
      </c>
      <c r="E65" s="7" t="s">
        <v>440</v>
      </c>
      <c r="F65" s="7" t="s">
        <v>455</v>
      </c>
      <c r="G65" s="7" t="s">
        <v>442</v>
      </c>
      <c r="H65" s="7" t="s">
        <v>439</v>
      </c>
      <c r="I65" s="14">
        <v>1</v>
      </c>
      <c r="J65" s="14">
        <v>4000</v>
      </c>
      <c r="K65" s="14">
        <v>930</v>
      </c>
      <c r="L65" s="14">
        <v>930</v>
      </c>
    </row>
    <row r="66" ht="40" customHeight="1" spans="1:12">
      <c r="A66" s="7">
        <v>61</v>
      </c>
      <c r="B66" s="7" t="s">
        <v>430</v>
      </c>
      <c r="C66" s="7" t="s">
        <v>456</v>
      </c>
      <c r="D66" s="7" t="s">
        <v>159</v>
      </c>
      <c r="E66" s="7" t="s">
        <v>457</v>
      </c>
      <c r="F66" s="7" t="s">
        <v>458</v>
      </c>
      <c r="G66" s="7" t="s">
        <v>459</v>
      </c>
      <c r="H66" s="7" t="s">
        <v>460</v>
      </c>
      <c r="I66" s="14">
        <v>1</v>
      </c>
      <c r="J66" s="14">
        <v>286000</v>
      </c>
      <c r="K66" s="14">
        <v>55800</v>
      </c>
      <c r="L66" s="14">
        <v>55800</v>
      </c>
    </row>
    <row r="67" ht="40" customHeight="1" spans="1:12">
      <c r="A67" s="7">
        <v>62</v>
      </c>
      <c r="B67" s="7" t="s">
        <v>430</v>
      </c>
      <c r="C67" s="7" t="s">
        <v>461</v>
      </c>
      <c r="D67" s="7" t="s">
        <v>88</v>
      </c>
      <c r="E67" s="7" t="s">
        <v>94</v>
      </c>
      <c r="F67" s="7" t="s">
        <v>462</v>
      </c>
      <c r="G67" s="7" t="s">
        <v>96</v>
      </c>
      <c r="H67" s="7" t="s">
        <v>59</v>
      </c>
      <c r="I67" s="14">
        <v>1</v>
      </c>
      <c r="J67" s="14">
        <v>6400</v>
      </c>
      <c r="K67" s="14">
        <v>2000</v>
      </c>
      <c r="L67" s="14">
        <v>2000</v>
      </c>
    </row>
    <row r="68" ht="40" customHeight="1" spans="1:12">
      <c r="A68" s="7">
        <v>63</v>
      </c>
      <c r="B68" s="7" t="s">
        <v>430</v>
      </c>
      <c r="C68" s="7" t="s">
        <v>463</v>
      </c>
      <c r="D68" s="7" t="s">
        <v>159</v>
      </c>
      <c r="E68" s="7" t="s">
        <v>284</v>
      </c>
      <c r="F68" s="7" t="s">
        <v>464</v>
      </c>
      <c r="G68" s="7" t="s">
        <v>257</v>
      </c>
      <c r="H68" s="7" t="s">
        <v>225</v>
      </c>
      <c r="I68" s="14">
        <v>1</v>
      </c>
      <c r="J68" s="14">
        <v>185000</v>
      </c>
      <c r="K68" s="14">
        <v>55800</v>
      </c>
      <c r="L68" s="14">
        <v>55800</v>
      </c>
    </row>
    <row r="69" ht="40" customHeight="1" spans="1:12">
      <c r="A69" s="7">
        <v>64</v>
      </c>
      <c r="B69" s="7" t="s">
        <v>430</v>
      </c>
      <c r="C69" s="7" t="s">
        <v>465</v>
      </c>
      <c r="D69" s="7" t="s">
        <v>61</v>
      </c>
      <c r="E69" s="7" t="s">
        <v>72</v>
      </c>
      <c r="F69" s="7" t="s">
        <v>466</v>
      </c>
      <c r="G69" s="7" t="s">
        <v>64</v>
      </c>
      <c r="H69" s="7" t="s">
        <v>99</v>
      </c>
      <c r="I69" s="14">
        <v>1</v>
      </c>
      <c r="J69" s="14">
        <v>60000</v>
      </c>
      <c r="K69" s="14">
        <v>10300</v>
      </c>
      <c r="L69" s="14">
        <v>10300</v>
      </c>
    </row>
    <row r="70" ht="40" customHeight="1" spans="1:12">
      <c r="A70" s="7">
        <v>65</v>
      </c>
      <c r="B70" s="7" t="s">
        <v>430</v>
      </c>
      <c r="C70" s="7" t="s">
        <v>467</v>
      </c>
      <c r="D70" s="7" t="s">
        <v>159</v>
      </c>
      <c r="E70" s="7" t="s">
        <v>259</v>
      </c>
      <c r="F70" s="7" t="s">
        <v>468</v>
      </c>
      <c r="G70" s="7" t="s">
        <v>261</v>
      </c>
      <c r="H70" s="7" t="s">
        <v>206</v>
      </c>
      <c r="I70" s="14">
        <v>1</v>
      </c>
      <c r="J70" s="14">
        <v>188000</v>
      </c>
      <c r="K70" s="14">
        <v>55800</v>
      </c>
      <c r="L70" s="14">
        <v>55800</v>
      </c>
    </row>
    <row r="71" ht="40" customHeight="1" spans="1:12">
      <c r="A71" s="7">
        <v>66</v>
      </c>
      <c r="B71" s="7" t="s">
        <v>430</v>
      </c>
      <c r="C71" s="7" t="s">
        <v>469</v>
      </c>
      <c r="D71" s="7" t="s">
        <v>159</v>
      </c>
      <c r="E71" s="7" t="s">
        <v>284</v>
      </c>
      <c r="F71" s="7" t="s">
        <v>470</v>
      </c>
      <c r="G71" s="7" t="s">
        <v>257</v>
      </c>
      <c r="H71" s="7" t="s">
        <v>225</v>
      </c>
      <c r="I71" s="14">
        <v>1</v>
      </c>
      <c r="J71" s="14">
        <v>188000</v>
      </c>
      <c r="K71" s="14">
        <v>55800</v>
      </c>
      <c r="L71" s="14">
        <v>55800</v>
      </c>
    </row>
    <row r="72" ht="40" customHeight="1" spans="1:12">
      <c r="A72" s="7">
        <v>67</v>
      </c>
      <c r="B72" s="7" t="s">
        <v>430</v>
      </c>
      <c r="C72" s="7" t="s">
        <v>471</v>
      </c>
      <c r="D72" s="7" t="s">
        <v>75</v>
      </c>
      <c r="E72" s="7" t="s">
        <v>76</v>
      </c>
      <c r="F72" s="7" t="s">
        <v>472</v>
      </c>
      <c r="G72" s="7" t="s">
        <v>424</v>
      </c>
      <c r="H72" s="7" t="s">
        <v>425</v>
      </c>
      <c r="I72" s="14">
        <v>1</v>
      </c>
      <c r="J72" s="14">
        <v>5200</v>
      </c>
      <c r="K72" s="14">
        <v>930</v>
      </c>
      <c r="L72" s="14">
        <v>930</v>
      </c>
    </row>
    <row r="73" ht="40" customHeight="1" spans="1:12">
      <c r="A73" s="7">
        <v>68</v>
      </c>
      <c r="B73" s="7" t="s">
        <v>430</v>
      </c>
      <c r="C73" s="7" t="s">
        <v>473</v>
      </c>
      <c r="D73" s="7" t="s">
        <v>407</v>
      </c>
      <c r="E73" s="7" t="s">
        <v>408</v>
      </c>
      <c r="F73" s="7" t="s">
        <v>474</v>
      </c>
      <c r="G73" s="7" t="s">
        <v>96</v>
      </c>
      <c r="H73" s="7" t="s">
        <v>59</v>
      </c>
      <c r="I73" s="14">
        <v>1</v>
      </c>
      <c r="J73" s="14">
        <v>8000</v>
      </c>
      <c r="K73" s="14">
        <v>2400</v>
      </c>
      <c r="L73" s="14">
        <v>2400</v>
      </c>
    </row>
    <row r="74" ht="40" customHeight="1" spans="1:12">
      <c r="A74" s="7">
        <v>69</v>
      </c>
      <c r="B74" s="7" t="s">
        <v>430</v>
      </c>
      <c r="C74" s="7" t="s">
        <v>475</v>
      </c>
      <c r="D74" s="7" t="s">
        <v>75</v>
      </c>
      <c r="E74" s="7" t="s">
        <v>281</v>
      </c>
      <c r="F74" s="7" t="s">
        <v>476</v>
      </c>
      <c r="G74" s="7" t="s">
        <v>191</v>
      </c>
      <c r="H74" s="7" t="s">
        <v>192</v>
      </c>
      <c r="I74" s="14">
        <v>1</v>
      </c>
      <c r="J74" s="14">
        <v>4300</v>
      </c>
      <c r="K74" s="14">
        <v>930</v>
      </c>
      <c r="L74" s="14">
        <v>930</v>
      </c>
    </row>
    <row r="75" ht="40" customHeight="1" spans="1:12">
      <c r="A75" s="7">
        <v>70</v>
      </c>
      <c r="B75" s="7" t="s">
        <v>430</v>
      </c>
      <c r="C75" s="7" t="s">
        <v>477</v>
      </c>
      <c r="D75" s="7" t="s">
        <v>75</v>
      </c>
      <c r="E75" s="7" t="s">
        <v>281</v>
      </c>
      <c r="F75" s="7" t="s">
        <v>478</v>
      </c>
      <c r="G75" s="7" t="s">
        <v>78</v>
      </c>
      <c r="H75" s="7" t="s">
        <v>70</v>
      </c>
      <c r="I75" s="14">
        <v>1</v>
      </c>
      <c r="J75" s="14">
        <v>4000</v>
      </c>
      <c r="K75" s="14">
        <v>930</v>
      </c>
      <c r="L75" s="14">
        <v>930</v>
      </c>
    </row>
    <row r="76" ht="40" customHeight="1" spans="1:12">
      <c r="A76" s="7">
        <v>71</v>
      </c>
      <c r="B76" s="7" t="s">
        <v>430</v>
      </c>
      <c r="C76" s="7" t="s">
        <v>479</v>
      </c>
      <c r="D76" s="7" t="s">
        <v>61</v>
      </c>
      <c r="E76" s="7" t="s">
        <v>436</v>
      </c>
      <c r="F76" s="7" t="s">
        <v>480</v>
      </c>
      <c r="G76" s="7" t="s">
        <v>481</v>
      </c>
      <c r="H76" s="7" t="s">
        <v>206</v>
      </c>
      <c r="I76" s="14">
        <v>1</v>
      </c>
      <c r="J76" s="14">
        <v>49000</v>
      </c>
      <c r="K76" s="14">
        <v>10300</v>
      </c>
      <c r="L76" s="14">
        <v>10300</v>
      </c>
    </row>
    <row r="77" ht="40" customHeight="1" spans="1:12">
      <c r="A77" s="7">
        <v>72</v>
      </c>
      <c r="B77" s="7" t="s">
        <v>430</v>
      </c>
      <c r="C77" s="7" t="s">
        <v>482</v>
      </c>
      <c r="D77" s="7" t="s">
        <v>159</v>
      </c>
      <c r="E77" s="7" t="s">
        <v>259</v>
      </c>
      <c r="F77" s="7" t="s">
        <v>483</v>
      </c>
      <c r="G77" s="7" t="s">
        <v>261</v>
      </c>
      <c r="H77" s="7" t="s">
        <v>59</v>
      </c>
      <c r="I77" s="14">
        <v>1</v>
      </c>
      <c r="J77" s="14">
        <v>186000</v>
      </c>
      <c r="K77" s="14">
        <v>55800</v>
      </c>
      <c r="L77" s="14">
        <v>55800</v>
      </c>
    </row>
    <row r="78" ht="40" customHeight="1" spans="1:12">
      <c r="A78" s="7">
        <v>73</v>
      </c>
      <c r="B78" s="7" t="s">
        <v>430</v>
      </c>
      <c r="C78" s="7" t="s">
        <v>484</v>
      </c>
      <c r="D78" s="7" t="s">
        <v>485</v>
      </c>
      <c r="E78" s="7" t="s">
        <v>486</v>
      </c>
      <c r="F78" s="7" t="s">
        <v>487</v>
      </c>
      <c r="G78" s="7" t="s">
        <v>488</v>
      </c>
      <c r="H78" s="7" t="s">
        <v>489</v>
      </c>
      <c r="I78" s="14">
        <v>1</v>
      </c>
      <c r="J78" s="14">
        <v>27000</v>
      </c>
      <c r="K78" s="14">
        <v>7000</v>
      </c>
      <c r="L78" s="14">
        <v>7000</v>
      </c>
    </row>
    <row r="79" ht="40" customHeight="1" spans="1:12">
      <c r="A79" s="7">
        <v>74</v>
      </c>
      <c r="B79" s="7" t="s">
        <v>430</v>
      </c>
      <c r="C79" s="7" t="s">
        <v>490</v>
      </c>
      <c r="D79" s="7" t="s">
        <v>61</v>
      </c>
      <c r="E79" s="7" t="s">
        <v>218</v>
      </c>
      <c r="F79" s="7" t="s">
        <v>491</v>
      </c>
      <c r="G79" s="7" t="s">
        <v>220</v>
      </c>
      <c r="H79" s="7" t="s">
        <v>192</v>
      </c>
      <c r="I79" s="14">
        <v>1</v>
      </c>
      <c r="J79" s="14">
        <v>44000</v>
      </c>
      <c r="K79" s="14">
        <v>10300</v>
      </c>
      <c r="L79" s="14">
        <v>10300</v>
      </c>
    </row>
    <row r="80" ht="40" customHeight="1" spans="1:12">
      <c r="A80" s="7">
        <v>75</v>
      </c>
      <c r="B80" s="7" t="s">
        <v>430</v>
      </c>
      <c r="C80" s="7" t="s">
        <v>492</v>
      </c>
      <c r="D80" s="7" t="s">
        <v>61</v>
      </c>
      <c r="E80" s="7" t="s">
        <v>218</v>
      </c>
      <c r="F80" s="7" t="s">
        <v>493</v>
      </c>
      <c r="G80" s="7" t="s">
        <v>220</v>
      </c>
      <c r="H80" s="7" t="s">
        <v>192</v>
      </c>
      <c r="I80" s="14">
        <v>1</v>
      </c>
      <c r="J80" s="14">
        <v>45000</v>
      </c>
      <c r="K80" s="14">
        <v>10300</v>
      </c>
      <c r="L80" s="14">
        <v>10300</v>
      </c>
    </row>
    <row r="81" ht="40" customHeight="1" spans="1:12">
      <c r="A81" s="7">
        <v>76</v>
      </c>
      <c r="B81" s="7" t="s">
        <v>430</v>
      </c>
      <c r="C81" s="7" t="s">
        <v>494</v>
      </c>
      <c r="D81" s="7" t="s">
        <v>159</v>
      </c>
      <c r="E81" s="7" t="s">
        <v>259</v>
      </c>
      <c r="F81" s="7" t="s">
        <v>495</v>
      </c>
      <c r="G81" s="7" t="s">
        <v>261</v>
      </c>
      <c r="H81" s="7" t="s">
        <v>59</v>
      </c>
      <c r="I81" s="14">
        <v>1</v>
      </c>
      <c r="J81" s="14">
        <v>185000</v>
      </c>
      <c r="K81" s="14">
        <v>55800</v>
      </c>
      <c r="L81" s="14">
        <v>55800</v>
      </c>
    </row>
    <row r="82" ht="40" customHeight="1" spans="1:12">
      <c r="A82" s="7">
        <v>77</v>
      </c>
      <c r="B82" s="7" t="s">
        <v>430</v>
      </c>
      <c r="C82" s="7" t="s">
        <v>496</v>
      </c>
      <c r="D82" s="7" t="s">
        <v>61</v>
      </c>
      <c r="E82" s="7" t="s">
        <v>176</v>
      </c>
      <c r="F82" s="7" t="s">
        <v>497</v>
      </c>
      <c r="G82" s="7" t="s">
        <v>64</v>
      </c>
      <c r="H82" s="7" t="s">
        <v>74</v>
      </c>
      <c r="I82" s="14">
        <v>1</v>
      </c>
      <c r="J82" s="14">
        <v>194000</v>
      </c>
      <c r="K82" s="14">
        <v>34900</v>
      </c>
      <c r="L82" s="14">
        <v>34900</v>
      </c>
    </row>
    <row r="83" ht="40" customHeight="1" spans="1:12">
      <c r="A83" s="7">
        <v>78</v>
      </c>
      <c r="B83" s="7" t="s">
        <v>430</v>
      </c>
      <c r="C83" s="7" t="s">
        <v>498</v>
      </c>
      <c r="D83" s="7" t="s">
        <v>499</v>
      </c>
      <c r="E83" s="7" t="s">
        <v>500</v>
      </c>
      <c r="F83" s="7" t="s">
        <v>501</v>
      </c>
      <c r="G83" s="7" t="s">
        <v>502</v>
      </c>
      <c r="H83" s="7" t="s">
        <v>59</v>
      </c>
      <c r="I83" s="14">
        <v>1</v>
      </c>
      <c r="J83" s="14">
        <v>9200</v>
      </c>
      <c r="K83" s="14">
        <v>2100</v>
      </c>
      <c r="L83" s="14">
        <v>2100</v>
      </c>
    </row>
    <row r="84" ht="40" customHeight="1" spans="1:12">
      <c r="A84" s="7">
        <v>79</v>
      </c>
      <c r="B84" s="7" t="s">
        <v>430</v>
      </c>
      <c r="C84" s="7" t="s">
        <v>503</v>
      </c>
      <c r="D84" s="7" t="s">
        <v>61</v>
      </c>
      <c r="E84" s="7" t="s">
        <v>351</v>
      </c>
      <c r="F84" s="7" t="s">
        <v>504</v>
      </c>
      <c r="G84" s="7" t="s">
        <v>349</v>
      </c>
      <c r="H84" s="7" t="s">
        <v>353</v>
      </c>
      <c r="I84" s="14">
        <v>1</v>
      </c>
      <c r="J84" s="14">
        <v>42000</v>
      </c>
      <c r="K84" s="14">
        <v>10300</v>
      </c>
      <c r="L84" s="14">
        <v>10300</v>
      </c>
    </row>
    <row r="85" ht="40" customHeight="1" spans="1:12">
      <c r="A85" s="7">
        <v>80</v>
      </c>
      <c r="B85" s="7" t="s">
        <v>430</v>
      </c>
      <c r="C85" s="7" t="s">
        <v>505</v>
      </c>
      <c r="D85" s="7" t="s">
        <v>159</v>
      </c>
      <c r="E85" s="7" t="s">
        <v>457</v>
      </c>
      <c r="F85" s="7" t="s">
        <v>506</v>
      </c>
      <c r="G85" s="7" t="s">
        <v>459</v>
      </c>
      <c r="H85" s="7" t="s">
        <v>460</v>
      </c>
      <c r="I85" s="14">
        <v>1</v>
      </c>
      <c r="J85" s="14">
        <v>288000</v>
      </c>
      <c r="K85" s="14">
        <v>55800</v>
      </c>
      <c r="L85" s="14">
        <v>55800</v>
      </c>
    </row>
    <row r="86" ht="40" customHeight="1" spans="1:12">
      <c r="A86" s="7">
        <v>81</v>
      </c>
      <c r="B86" s="7" t="s">
        <v>430</v>
      </c>
      <c r="C86" s="7" t="s">
        <v>507</v>
      </c>
      <c r="D86" s="7" t="s">
        <v>61</v>
      </c>
      <c r="E86" s="7" t="s">
        <v>351</v>
      </c>
      <c r="F86" s="7" t="s">
        <v>508</v>
      </c>
      <c r="G86" s="7" t="s">
        <v>349</v>
      </c>
      <c r="H86" s="7" t="s">
        <v>342</v>
      </c>
      <c r="I86" s="14">
        <v>1</v>
      </c>
      <c r="J86" s="14">
        <v>42000</v>
      </c>
      <c r="K86" s="14">
        <v>10300</v>
      </c>
      <c r="L86" s="14">
        <v>10300</v>
      </c>
    </row>
    <row r="87" ht="40" customHeight="1" spans="1:12">
      <c r="A87" s="7">
        <v>82</v>
      </c>
      <c r="B87" s="7" t="s">
        <v>430</v>
      </c>
      <c r="C87" s="7" t="s">
        <v>509</v>
      </c>
      <c r="D87" s="7" t="s">
        <v>55</v>
      </c>
      <c r="E87" s="7" t="s">
        <v>510</v>
      </c>
      <c r="F87" s="7" t="s">
        <v>511</v>
      </c>
      <c r="G87" s="7" t="s">
        <v>122</v>
      </c>
      <c r="H87" s="7" t="s">
        <v>59</v>
      </c>
      <c r="I87" s="14">
        <v>1</v>
      </c>
      <c r="J87" s="14">
        <v>16000</v>
      </c>
      <c r="K87" s="14">
        <v>3600</v>
      </c>
      <c r="L87" s="14">
        <v>3600</v>
      </c>
    </row>
    <row r="88" ht="40" customHeight="1" spans="1:12">
      <c r="A88" s="7">
        <v>83</v>
      </c>
      <c r="B88" s="7" t="s">
        <v>430</v>
      </c>
      <c r="C88" s="7" t="s">
        <v>512</v>
      </c>
      <c r="D88" s="7" t="s">
        <v>499</v>
      </c>
      <c r="E88" s="7" t="s">
        <v>513</v>
      </c>
      <c r="F88" s="7" t="s">
        <v>514</v>
      </c>
      <c r="G88" s="7" t="s">
        <v>515</v>
      </c>
      <c r="H88" s="7" t="s">
        <v>516</v>
      </c>
      <c r="I88" s="14">
        <v>1</v>
      </c>
      <c r="J88" s="14">
        <v>7500</v>
      </c>
      <c r="K88" s="14">
        <v>1800</v>
      </c>
      <c r="L88" s="14">
        <v>1800</v>
      </c>
    </row>
    <row r="89" ht="40" customHeight="1" spans="1:12">
      <c r="A89" s="7">
        <v>84</v>
      </c>
      <c r="B89" s="7" t="s">
        <v>430</v>
      </c>
      <c r="C89" s="7" t="s">
        <v>517</v>
      </c>
      <c r="D89" s="7" t="s">
        <v>159</v>
      </c>
      <c r="E89" s="7" t="s">
        <v>518</v>
      </c>
      <c r="F89" s="7" t="s">
        <v>519</v>
      </c>
      <c r="G89" s="7" t="s">
        <v>239</v>
      </c>
      <c r="H89" s="7" t="s">
        <v>239</v>
      </c>
      <c r="I89" s="14">
        <v>1</v>
      </c>
      <c r="J89" s="14">
        <v>80800</v>
      </c>
      <c r="K89" s="14">
        <v>23100</v>
      </c>
      <c r="L89" s="14">
        <v>23100</v>
      </c>
    </row>
    <row r="90" ht="40" customHeight="1" spans="1:12">
      <c r="A90" s="7">
        <v>85</v>
      </c>
      <c r="B90" s="7" t="s">
        <v>430</v>
      </c>
      <c r="C90" s="7" t="s">
        <v>520</v>
      </c>
      <c r="D90" s="7" t="s">
        <v>61</v>
      </c>
      <c r="E90" s="7" t="s">
        <v>521</v>
      </c>
      <c r="F90" s="7" t="s">
        <v>522</v>
      </c>
      <c r="G90" s="7" t="s">
        <v>523</v>
      </c>
      <c r="H90" s="7" t="s">
        <v>439</v>
      </c>
      <c r="I90" s="14">
        <v>1</v>
      </c>
      <c r="J90" s="14">
        <v>56300</v>
      </c>
      <c r="K90" s="14">
        <v>10300</v>
      </c>
      <c r="L90" s="14">
        <v>10300</v>
      </c>
    </row>
    <row r="91" ht="40" customHeight="1" spans="1:12">
      <c r="A91" s="7">
        <v>86</v>
      </c>
      <c r="B91" s="7" t="s">
        <v>430</v>
      </c>
      <c r="C91" s="7" t="s">
        <v>524</v>
      </c>
      <c r="D91" s="7" t="s">
        <v>61</v>
      </c>
      <c r="E91" s="7" t="s">
        <v>72</v>
      </c>
      <c r="F91" s="7" t="s">
        <v>525</v>
      </c>
      <c r="G91" s="7" t="s">
        <v>64</v>
      </c>
      <c r="H91" s="7" t="s">
        <v>74</v>
      </c>
      <c r="I91" s="14">
        <v>1</v>
      </c>
      <c r="J91" s="14">
        <v>61000</v>
      </c>
      <c r="K91" s="14">
        <v>10300</v>
      </c>
      <c r="L91" s="14">
        <v>10300</v>
      </c>
    </row>
    <row r="92" ht="40" customHeight="1" spans="1:12">
      <c r="A92" s="7">
        <v>87</v>
      </c>
      <c r="B92" s="7" t="s">
        <v>430</v>
      </c>
      <c r="C92" s="29" t="s">
        <v>526</v>
      </c>
      <c r="D92" s="7" t="s">
        <v>88</v>
      </c>
      <c r="E92" s="7" t="s">
        <v>150</v>
      </c>
      <c r="F92" s="7" t="s">
        <v>527</v>
      </c>
      <c r="G92" s="7" t="s">
        <v>152</v>
      </c>
      <c r="H92" s="7" t="s">
        <v>192</v>
      </c>
      <c r="I92" s="14">
        <v>1</v>
      </c>
      <c r="J92" s="14">
        <v>6400</v>
      </c>
      <c r="K92" s="14">
        <v>2000</v>
      </c>
      <c r="L92" s="14">
        <v>2000</v>
      </c>
    </row>
    <row r="93" ht="40" customHeight="1" spans="1:12">
      <c r="A93" s="7">
        <v>88</v>
      </c>
      <c r="B93" s="7" t="s">
        <v>430</v>
      </c>
      <c r="C93" s="29" t="s">
        <v>528</v>
      </c>
      <c r="D93" s="7" t="s">
        <v>75</v>
      </c>
      <c r="E93" s="7" t="s">
        <v>529</v>
      </c>
      <c r="F93" s="7" t="s">
        <v>530</v>
      </c>
      <c r="G93" s="7" t="s">
        <v>312</v>
      </c>
      <c r="H93" s="7" t="s">
        <v>92</v>
      </c>
      <c r="I93" s="14">
        <v>1</v>
      </c>
      <c r="J93" s="14">
        <v>11600</v>
      </c>
      <c r="K93" s="14">
        <v>2300</v>
      </c>
      <c r="L93" s="14">
        <v>2300</v>
      </c>
    </row>
    <row r="94" ht="40" customHeight="1" spans="1:12">
      <c r="A94" s="7">
        <v>89</v>
      </c>
      <c r="B94" s="7" t="s">
        <v>430</v>
      </c>
      <c r="C94" s="29" t="s">
        <v>531</v>
      </c>
      <c r="D94" s="7" t="s">
        <v>88</v>
      </c>
      <c r="E94" s="7" t="s">
        <v>150</v>
      </c>
      <c r="F94" s="7" t="s">
        <v>532</v>
      </c>
      <c r="G94" s="7" t="s">
        <v>152</v>
      </c>
      <c r="H94" s="7" t="s">
        <v>70</v>
      </c>
      <c r="I94" s="14">
        <v>1</v>
      </c>
      <c r="J94" s="14">
        <v>6500</v>
      </c>
      <c r="K94" s="14">
        <v>2000</v>
      </c>
      <c r="L94" s="14">
        <v>2000</v>
      </c>
    </row>
    <row r="95" ht="40" customHeight="1" spans="1:12">
      <c r="A95" s="7"/>
      <c r="B95" s="7" t="s">
        <v>21</v>
      </c>
      <c r="C95" s="7">
        <v>36</v>
      </c>
      <c r="D95" s="7"/>
      <c r="E95" s="7"/>
      <c r="F95" s="7"/>
      <c r="G95" s="7"/>
      <c r="H95" s="7"/>
      <c r="I95" s="14">
        <f>SUM(I56:I94)</f>
        <v>39</v>
      </c>
      <c r="J95" s="14">
        <f>SUM(J56:J94)</f>
        <v>2589700</v>
      </c>
      <c r="K95" s="14">
        <f>SUM(K56:K94)</f>
        <v>616210</v>
      </c>
      <c r="L95" s="14">
        <f>SUM(L56:L94)</f>
        <v>616210</v>
      </c>
    </row>
    <row r="96" ht="40" customHeight="1" spans="1:12">
      <c r="A96" s="7">
        <v>90</v>
      </c>
      <c r="B96" s="7" t="s">
        <v>533</v>
      </c>
      <c r="C96" s="7" t="s">
        <v>534</v>
      </c>
      <c r="D96" s="7" t="s">
        <v>61</v>
      </c>
      <c r="E96" s="7" t="s">
        <v>320</v>
      </c>
      <c r="F96" s="7" t="s">
        <v>535</v>
      </c>
      <c r="G96" s="7" t="s">
        <v>64</v>
      </c>
      <c r="H96" s="7" t="s">
        <v>74</v>
      </c>
      <c r="I96" s="14">
        <v>1</v>
      </c>
      <c r="J96" s="14">
        <v>63000</v>
      </c>
      <c r="K96" s="14">
        <v>10300</v>
      </c>
      <c r="L96" s="15">
        <f>K96+K97</f>
        <v>11230</v>
      </c>
    </row>
    <row r="97" ht="40" customHeight="1" spans="1:12">
      <c r="A97" s="7">
        <v>91</v>
      </c>
      <c r="B97" s="7" t="s">
        <v>533</v>
      </c>
      <c r="C97" s="7" t="s">
        <v>534</v>
      </c>
      <c r="D97" s="7" t="s">
        <v>75</v>
      </c>
      <c r="E97" s="7" t="s">
        <v>433</v>
      </c>
      <c r="F97" s="7" t="s">
        <v>536</v>
      </c>
      <c r="G97" s="7" t="s">
        <v>78</v>
      </c>
      <c r="H97" s="7" t="s">
        <v>74</v>
      </c>
      <c r="I97" s="14">
        <v>1</v>
      </c>
      <c r="J97" s="14">
        <v>5000</v>
      </c>
      <c r="K97" s="14">
        <v>930</v>
      </c>
      <c r="L97" s="19"/>
    </row>
    <row r="98" ht="40" customHeight="1" spans="1:12">
      <c r="A98" s="7">
        <v>92</v>
      </c>
      <c r="B98" s="7" t="s">
        <v>533</v>
      </c>
      <c r="C98" s="7" t="s">
        <v>537</v>
      </c>
      <c r="D98" s="7" t="s">
        <v>61</v>
      </c>
      <c r="E98" s="7" t="s">
        <v>72</v>
      </c>
      <c r="F98" s="7" t="s">
        <v>538</v>
      </c>
      <c r="G98" s="7" t="s">
        <v>64</v>
      </c>
      <c r="H98" s="7" t="s">
        <v>74</v>
      </c>
      <c r="I98" s="14">
        <v>1</v>
      </c>
      <c r="J98" s="14">
        <v>61000</v>
      </c>
      <c r="K98" s="14">
        <v>10300</v>
      </c>
      <c r="L98" s="15">
        <f>K98+K99</f>
        <v>11230</v>
      </c>
    </row>
    <row r="99" ht="40" customHeight="1" spans="1:12">
      <c r="A99" s="7">
        <v>93</v>
      </c>
      <c r="B99" s="7" t="s">
        <v>533</v>
      </c>
      <c r="C99" s="7" t="s">
        <v>537</v>
      </c>
      <c r="D99" s="7" t="s">
        <v>75</v>
      </c>
      <c r="E99" s="7" t="s">
        <v>281</v>
      </c>
      <c r="F99" s="7" t="s">
        <v>539</v>
      </c>
      <c r="G99" s="7" t="s">
        <v>78</v>
      </c>
      <c r="H99" s="7" t="s">
        <v>74</v>
      </c>
      <c r="I99" s="14">
        <v>1</v>
      </c>
      <c r="J99" s="14">
        <v>4000</v>
      </c>
      <c r="K99" s="14">
        <v>930</v>
      </c>
      <c r="L99" s="19"/>
    </row>
    <row r="100" ht="40" customHeight="1" spans="1:12">
      <c r="A100" s="7">
        <v>94</v>
      </c>
      <c r="B100" s="7" t="s">
        <v>533</v>
      </c>
      <c r="C100" s="7" t="s">
        <v>540</v>
      </c>
      <c r="D100" s="7" t="s">
        <v>61</v>
      </c>
      <c r="E100" s="7" t="s">
        <v>541</v>
      </c>
      <c r="F100" s="7" t="s">
        <v>542</v>
      </c>
      <c r="G100" s="7" t="s">
        <v>64</v>
      </c>
      <c r="H100" s="7" t="s">
        <v>74</v>
      </c>
      <c r="I100" s="14">
        <v>1</v>
      </c>
      <c r="J100" s="14">
        <v>118000</v>
      </c>
      <c r="K100" s="14">
        <v>18500</v>
      </c>
      <c r="L100" s="15">
        <f>K100+K101+K102+K103</f>
        <v>44900</v>
      </c>
    </row>
    <row r="101" ht="40" customHeight="1" spans="1:12">
      <c r="A101" s="7">
        <v>95</v>
      </c>
      <c r="B101" s="7" t="s">
        <v>533</v>
      </c>
      <c r="C101" s="7" t="s">
        <v>540</v>
      </c>
      <c r="D101" s="7" t="s">
        <v>75</v>
      </c>
      <c r="E101" s="7" t="s">
        <v>543</v>
      </c>
      <c r="F101" s="7" t="s">
        <v>544</v>
      </c>
      <c r="G101" s="7" t="s">
        <v>78</v>
      </c>
      <c r="H101" s="7" t="s">
        <v>74</v>
      </c>
      <c r="I101" s="14">
        <v>1</v>
      </c>
      <c r="J101" s="14">
        <v>8000</v>
      </c>
      <c r="K101" s="14">
        <v>1800</v>
      </c>
      <c r="L101" s="16"/>
    </row>
    <row r="102" ht="40" customHeight="1" spans="1:12">
      <c r="A102" s="7">
        <v>96</v>
      </c>
      <c r="B102" s="7" t="s">
        <v>533</v>
      </c>
      <c r="C102" s="7" t="s">
        <v>540</v>
      </c>
      <c r="D102" s="7" t="s">
        <v>55</v>
      </c>
      <c r="E102" s="7" t="s">
        <v>545</v>
      </c>
      <c r="F102" s="7" t="s">
        <v>546</v>
      </c>
      <c r="G102" s="7" t="s">
        <v>114</v>
      </c>
      <c r="H102" s="7" t="s">
        <v>74</v>
      </c>
      <c r="I102" s="14">
        <v>1</v>
      </c>
      <c r="J102" s="14">
        <v>7000</v>
      </c>
      <c r="K102" s="14">
        <v>1500</v>
      </c>
      <c r="L102" s="16"/>
    </row>
    <row r="103" ht="40" customHeight="1" spans="1:12">
      <c r="A103" s="7">
        <v>97</v>
      </c>
      <c r="B103" s="7" t="s">
        <v>533</v>
      </c>
      <c r="C103" s="7" t="s">
        <v>540</v>
      </c>
      <c r="D103" s="7" t="s">
        <v>159</v>
      </c>
      <c r="E103" s="7" t="s">
        <v>160</v>
      </c>
      <c r="F103" s="7" t="s">
        <v>547</v>
      </c>
      <c r="G103" s="7" t="s">
        <v>162</v>
      </c>
      <c r="H103" s="7" t="s">
        <v>59</v>
      </c>
      <c r="I103" s="14">
        <v>1</v>
      </c>
      <c r="J103" s="14">
        <v>107500</v>
      </c>
      <c r="K103" s="14">
        <v>23100</v>
      </c>
      <c r="L103" s="19"/>
    </row>
    <row r="104" ht="40" customHeight="1" spans="1:12">
      <c r="A104" s="7">
        <v>98</v>
      </c>
      <c r="B104" s="7" t="s">
        <v>533</v>
      </c>
      <c r="C104" s="7" t="s">
        <v>548</v>
      </c>
      <c r="D104" s="7" t="s">
        <v>159</v>
      </c>
      <c r="E104" s="7" t="s">
        <v>327</v>
      </c>
      <c r="F104" s="7" t="s">
        <v>549</v>
      </c>
      <c r="G104" s="7" t="s">
        <v>243</v>
      </c>
      <c r="H104" s="7" t="s">
        <v>244</v>
      </c>
      <c r="I104" s="14">
        <v>1</v>
      </c>
      <c r="J104" s="14">
        <v>166000</v>
      </c>
      <c r="K104" s="14">
        <v>55800</v>
      </c>
      <c r="L104" s="14">
        <v>55800</v>
      </c>
    </row>
    <row r="105" ht="40" customHeight="1" spans="1:12">
      <c r="A105" s="7">
        <v>99</v>
      </c>
      <c r="B105" s="7" t="s">
        <v>533</v>
      </c>
      <c r="C105" s="7" t="s">
        <v>550</v>
      </c>
      <c r="D105" s="7" t="s">
        <v>159</v>
      </c>
      <c r="E105" s="7" t="s">
        <v>160</v>
      </c>
      <c r="F105" s="7" t="s">
        <v>551</v>
      </c>
      <c r="G105" s="7" t="s">
        <v>162</v>
      </c>
      <c r="H105" s="7" t="s">
        <v>59</v>
      </c>
      <c r="I105" s="14">
        <v>1</v>
      </c>
      <c r="J105" s="14">
        <v>106000</v>
      </c>
      <c r="K105" s="14">
        <v>23100</v>
      </c>
      <c r="L105" s="14">
        <v>23100</v>
      </c>
    </row>
    <row r="106" ht="40" customHeight="1" spans="1:12">
      <c r="A106" s="7">
        <v>100</v>
      </c>
      <c r="B106" s="7" t="s">
        <v>533</v>
      </c>
      <c r="C106" s="7" t="s">
        <v>552</v>
      </c>
      <c r="D106" s="7" t="s">
        <v>61</v>
      </c>
      <c r="E106" s="7" t="s">
        <v>81</v>
      </c>
      <c r="F106" s="7" t="s">
        <v>553</v>
      </c>
      <c r="G106" s="7" t="s">
        <v>83</v>
      </c>
      <c r="H106" s="7" t="s">
        <v>84</v>
      </c>
      <c r="I106" s="14">
        <v>1</v>
      </c>
      <c r="J106" s="14">
        <v>31800</v>
      </c>
      <c r="K106" s="14">
        <v>10300</v>
      </c>
      <c r="L106" s="14">
        <v>10300</v>
      </c>
    </row>
    <row r="107" ht="40" customHeight="1" spans="1:12">
      <c r="A107" s="7"/>
      <c r="B107" s="7" t="s">
        <v>21</v>
      </c>
      <c r="C107" s="7">
        <v>6</v>
      </c>
      <c r="D107" s="7"/>
      <c r="E107" s="7"/>
      <c r="F107" s="7"/>
      <c r="G107" s="7"/>
      <c r="H107" s="7"/>
      <c r="I107" s="14">
        <f>SUM(I96:I106)</f>
        <v>11</v>
      </c>
      <c r="J107" s="14">
        <f>SUM(J96:J106)</f>
        <v>677300</v>
      </c>
      <c r="K107" s="14">
        <f>SUM(K96:K106)</f>
        <v>156560</v>
      </c>
      <c r="L107" s="14">
        <f>SUM(L96:L106)</f>
        <v>156560</v>
      </c>
    </row>
    <row r="108" ht="40" customHeight="1" spans="1:12">
      <c r="A108" s="7">
        <v>101</v>
      </c>
      <c r="B108" s="7" t="s">
        <v>554</v>
      </c>
      <c r="C108" s="7" t="s">
        <v>555</v>
      </c>
      <c r="D108" s="7" t="s">
        <v>88</v>
      </c>
      <c r="E108" s="7" t="s">
        <v>94</v>
      </c>
      <c r="F108" s="7" t="s">
        <v>556</v>
      </c>
      <c r="G108" s="7" t="s">
        <v>96</v>
      </c>
      <c r="H108" s="7" t="s">
        <v>206</v>
      </c>
      <c r="I108" s="14">
        <v>1</v>
      </c>
      <c r="J108" s="14">
        <v>6500</v>
      </c>
      <c r="K108" s="14">
        <v>2000</v>
      </c>
      <c r="L108" s="15">
        <f>K108+K109</f>
        <v>3800</v>
      </c>
    </row>
    <row r="109" ht="40" customHeight="1" spans="1:12">
      <c r="A109" s="7">
        <v>102</v>
      </c>
      <c r="B109" s="7" t="s">
        <v>554</v>
      </c>
      <c r="C109" s="7" t="s">
        <v>555</v>
      </c>
      <c r="D109" s="7" t="s">
        <v>499</v>
      </c>
      <c r="E109" s="7" t="s">
        <v>557</v>
      </c>
      <c r="F109" s="7" t="s">
        <v>558</v>
      </c>
      <c r="G109" s="7" t="s">
        <v>502</v>
      </c>
      <c r="H109" s="7" t="s">
        <v>59</v>
      </c>
      <c r="I109" s="14">
        <v>1</v>
      </c>
      <c r="J109" s="14">
        <v>7400</v>
      </c>
      <c r="K109" s="14">
        <v>1800</v>
      </c>
      <c r="L109" s="19"/>
    </row>
    <row r="110" ht="40" customHeight="1" spans="1:12">
      <c r="A110" s="7">
        <v>103</v>
      </c>
      <c r="B110" s="7" t="s">
        <v>554</v>
      </c>
      <c r="C110" s="7" t="s">
        <v>559</v>
      </c>
      <c r="D110" s="7" t="s">
        <v>75</v>
      </c>
      <c r="E110" s="7" t="s">
        <v>76</v>
      </c>
      <c r="F110" s="7" t="s">
        <v>560</v>
      </c>
      <c r="G110" s="7" t="s">
        <v>78</v>
      </c>
      <c r="H110" s="7" t="s">
        <v>74</v>
      </c>
      <c r="I110" s="14">
        <v>1</v>
      </c>
      <c r="J110" s="14">
        <v>4000</v>
      </c>
      <c r="K110" s="14">
        <v>930</v>
      </c>
      <c r="L110" s="14">
        <v>930</v>
      </c>
    </row>
    <row r="111" ht="40" customHeight="1" spans="1:12">
      <c r="A111" s="7">
        <v>104</v>
      </c>
      <c r="B111" s="7" t="s">
        <v>554</v>
      </c>
      <c r="C111" s="7" t="s">
        <v>561</v>
      </c>
      <c r="D111" s="7" t="s">
        <v>75</v>
      </c>
      <c r="E111" s="7" t="s">
        <v>281</v>
      </c>
      <c r="F111" s="7" t="s">
        <v>562</v>
      </c>
      <c r="G111" s="7" t="s">
        <v>78</v>
      </c>
      <c r="H111" s="7" t="s">
        <v>74</v>
      </c>
      <c r="I111" s="14">
        <v>1</v>
      </c>
      <c r="J111" s="14">
        <v>5000</v>
      </c>
      <c r="K111" s="14">
        <v>930</v>
      </c>
      <c r="L111" s="14">
        <v>930</v>
      </c>
    </row>
    <row r="112" ht="40" customHeight="1" spans="1:12">
      <c r="A112" s="7">
        <v>105</v>
      </c>
      <c r="B112" s="7" t="s">
        <v>554</v>
      </c>
      <c r="C112" s="7" t="s">
        <v>563</v>
      </c>
      <c r="D112" s="7" t="s">
        <v>88</v>
      </c>
      <c r="E112" s="7" t="s">
        <v>94</v>
      </c>
      <c r="F112" s="7" t="s">
        <v>564</v>
      </c>
      <c r="G112" s="7" t="s">
        <v>96</v>
      </c>
      <c r="H112" s="7" t="s">
        <v>74</v>
      </c>
      <c r="I112" s="14">
        <v>1</v>
      </c>
      <c r="J112" s="14">
        <v>7000</v>
      </c>
      <c r="K112" s="14">
        <v>2000</v>
      </c>
      <c r="L112" s="14">
        <v>2000</v>
      </c>
    </row>
    <row r="113" ht="40" customHeight="1" spans="1:12">
      <c r="A113" s="7">
        <v>106</v>
      </c>
      <c r="B113" s="7" t="s">
        <v>554</v>
      </c>
      <c r="C113" s="7" t="s">
        <v>565</v>
      </c>
      <c r="D113" s="7" t="s">
        <v>75</v>
      </c>
      <c r="E113" s="7" t="s">
        <v>440</v>
      </c>
      <c r="F113" s="7" t="s">
        <v>566</v>
      </c>
      <c r="G113" s="7" t="s">
        <v>442</v>
      </c>
      <c r="H113" s="7" t="s">
        <v>439</v>
      </c>
      <c r="I113" s="14">
        <v>1</v>
      </c>
      <c r="J113" s="14">
        <v>3500</v>
      </c>
      <c r="K113" s="14">
        <v>930</v>
      </c>
      <c r="L113" s="14">
        <v>930</v>
      </c>
    </row>
    <row r="114" ht="40" customHeight="1" spans="1:12">
      <c r="A114" s="7"/>
      <c r="B114" s="7" t="s">
        <v>21</v>
      </c>
      <c r="C114" s="7">
        <v>5</v>
      </c>
      <c r="D114" s="7"/>
      <c r="E114" s="7"/>
      <c r="F114" s="7"/>
      <c r="G114" s="7"/>
      <c r="H114" s="7"/>
      <c r="I114" s="14">
        <f>SUM(I108:I113)</f>
        <v>6</v>
      </c>
      <c r="J114" s="14">
        <f>SUM(J108:J113)</f>
        <v>33400</v>
      </c>
      <c r="K114" s="14">
        <f>SUM(K108:K113)</f>
        <v>8590</v>
      </c>
      <c r="L114" s="14">
        <f>SUM(L108:L113)</f>
        <v>8590</v>
      </c>
    </row>
    <row r="115" ht="40" customHeight="1" spans="1:12">
      <c r="A115" s="7">
        <v>107</v>
      </c>
      <c r="B115" s="7" t="s">
        <v>567</v>
      </c>
      <c r="C115" s="7" t="s">
        <v>568</v>
      </c>
      <c r="D115" s="7" t="s">
        <v>61</v>
      </c>
      <c r="E115" s="7" t="s">
        <v>123</v>
      </c>
      <c r="F115" s="7" t="s">
        <v>569</v>
      </c>
      <c r="G115" s="7" t="s">
        <v>64</v>
      </c>
      <c r="H115" s="7" t="s">
        <v>74</v>
      </c>
      <c r="I115" s="14">
        <v>1</v>
      </c>
      <c r="J115" s="14">
        <v>132000</v>
      </c>
      <c r="K115" s="14">
        <v>20400</v>
      </c>
      <c r="L115" s="15">
        <f>K115+K116+K117</f>
        <v>25800</v>
      </c>
    </row>
    <row r="116" ht="40" customHeight="1" spans="1:12">
      <c r="A116" s="7">
        <v>108</v>
      </c>
      <c r="B116" s="7" t="s">
        <v>567</v>
      </c>
      <c r="C116" s="7" t="s">
        <v>568</v>
      </c>
      <c r="D116" s="7" t="s">
        <v>55</v>
      </c>
      <c r="E116" s="7" t="s">
        <v>112</v>
      </c>
      <c r="F116" s="7" t="s">
        <v>570</v>
      </c>
      <c r="G116" s="7" t="s">
        <v>114</v>
      </c>
      <c r="H116" s="7" t="s">
        <v>74</v>
      </c>
      <c r="I116" s="14">
        <v>1</v>
      </c>
      <c r="J116" s="14">
        <v>11000</v>
      </c>
      <c r="K116" s="14">
        <v>3600</v>
      </c>
      <c r="L116" s="16"/>
    </row>
    <row r="117" ht="40" customHeight="1" spans="1:12">
      <c r="A117" s="7">
        <v>109</v>
      </c>
      <c r="B117" s="7" t="s">
        <v>567</v>
      </c>
      <c r="C117" s="7" t="s">
        <v>568</v>
      </c>
      <c r="D117" s="7" t="s">
        <v>75</v>
      </c>
      <c r="E117" s="7" t="s">
        <v>110</v>
      </c>
      <c r="F117" s="7" t="s">
        <v>571</v>
      </c>
      <c r="G117" s="7" t="s">
        <v>78</v>
      </c>
      <c r="H117" s="7" t="s">
        <v>74</v>
      </c>
      <c r="I117" s="14">
        <v>1</v>
      </c>
      <c r="J117" s="14">
        <v>9000</v>
      </c>
      <c r="K117" s="14">
        <v>1800</v>
      </c>
      <c r="L117" s="19"/>
    </row>
    <row r="118" ht="40" customHeight="1" spans="1:12">
      <c r="A118" s="7">
        <v>110</v>
      </c>
      <c r="B118" s="7" t="s">
        <v>567</v>
      </c>
      <c r="C118" s="7" t="s">
        <v>572</v>
      </c>
      <c r="D118" s="7" t="s">
        <v>75</v>
      </c>
      <c r="E118" s="7" t="s">
        <v>573</v>
      </c>
      <c r="F118" s="7" t="s">
        <v>574</v>
      </c>
      <c r="G118" s="7" t="s">
        <v>442</v>
      </c>
      <c r="H118" s="7" t="s">
        <v>439</v>
      </c>
      <c r="I118" s="14">
        <v>1</v>
      </c>
      <c r="J118" s="14">
        <v>6000</v>
      </c>
      <c r="K118" s="14">
        <v>1800</v>
      </c>
      <c r="L118" s="15">
        <f>K118+K119+K120</f>
        <v>23700</v>
      </c>
    </row>
    <row r="119" ht="40" customHeight="1" spans="1:12">
      <c r="A119" s="7">
        <v>111</v>
      </c>
      <c r="B119" s="7" t="s">
        <v>567</v>
      </c>
      <c r="C119" s="7" t="s">
        <v>572</v>
      </c>
      <c r="D119" s="7" t="s">
        <v>55</v>
      </c>
      <c r="E119" s="7" t="s">
        <v>575</v>
      </c>
      <c r="F119" s="7" t="s">
        <v>576</v>
      </c>
      <c r="G119" s="7" t="s">
        <v>502</v>
      </c>
      <c r="H119" s="7" t="s">
        <v>439</v>
      </c>
      <c r="I119" s="14">
        <v>1</v>
      </c>
      <c r="J119" s="14">
        <v>6000</v>
      </c>
      <c r="K119" s="14">
        <v>1500</v>
      </c>
      <c r="L119" s="16"/>
    </row>
    <row r="120" ht="40" customHeight="1" spans="1:12">
      <c r="A120" s="7">
        <v>112</v>
      </c>
      <c r="B120" s="7" t="s">
        <v>567</v>
      </c>
      <c r="C120" s="7" t="s">
        <v>572</v>
      </c>
      <c r="D120" s="7" t="s">
        <v>61</v>
      </c>
      <c r="E120" s="7" t="s">
        <v>577</v>
      </c>
      <c r="F120" s="7" t="s">
        <v>578</v>
      </c>
      <c r="G120" s="7" t="s">
        <v>523</v>
      </c>
      <c r="H120" s="7" t="s">
        <v>439</v>
      </c>
      <c r="I120" s="14">
        <v>1</v>
      </c>
      <c r="J120" s="14">
        <v>96000</v>
      </c>
      <c r="K120" s="14">
        <v>20400</v>
      </c>
      <c r="L120" s="19"/>
    </row>
    <row r="121" ht="40" customHeight="1" spans="1:12">
      <c r="A121" s="7">
        <v>113</v>
      </c>
      <c r="B121" s="7" t="s">
        <v>567</v>
      </c>
      <c r="C121" s="7" t="s">
        <v>579</v>
      </c>
      <c r="D121" s="7" t="s">
        <v>88</v>
      </c>
      <c r="E121" s="7" t="s">
        <v>94</v>
      </c>
      <c r="F121" s="7" t="s">
        <v>580</v>
      </c>
      <c r="G121" s="7" t="s">
        <v>96</v>
      </c>
      <c r="H121" s="7" t="s">
        <v>59</v>
      </c>
      <c r="I121" s="14">
        <v>1</v>
      </c>
      <c r="J121" s="14">
        <v>6400</v>
      </c>
      <c r="K121" s="14">
        <v>2000</v>
      </c>
      <c r="L121" s="15">
        <f>K121+K122</f>
        <v>5600</v>
      </c>
    </row>
    <row r="122" ht="40" customHeight="1" spans="1:12">
      <c r="A122" s="7">
        <v>114</v>
      </c>
      <c r="B122" s="7" t="s">
        <v>567</v>
      </c>
      <c r="C122" s="7" t="s">
        <v>579</v>
      </c>
      <c r="D122" s="7" t="s">
        <v>55</v>
      </c>
      <c r="E122" s="7" t="s">
        <v>427</v>
      </c>
      <c r="F122" s="7" t="s">
        <v>581</v>
      </c>
      <c r="G122" s="7" t="s">
        <v>429</v>
      </c>
      <c r="H122" s="7" t="s">
        <v>429</v>
      </c>
      <c r="I122" s="14">
        <v>1</v>
      </c>
      <c r="J122" s="14">
        <v>39000</v>
      </c>
      <c r="K122" s="14">
        <v>3600</v>
      </c>
      <c r="L122" s="19"/>
    </row>
    <row r="123" ht="40" customHeight="1" spans="1:12">
      <c r="A123" s="7">
        <v>115</v>
      </c>
      <c r="B123" s="7" t="s">
        <v>567</v>
      </c>
      <c r="C123" s="7" t="s">
        <v>582</v>
      </c>
      <c r="D123" s="7" t="s">
        <v>499</v>
      </c>
      <c r="E123" s="7" t="s">
        <v>583</v>
      </c>
      <c r="F123" s="7" t="s">
        <v>584</v>
      </c>
      <c r="G123" s="7" t="s">
        <v>515</v>
      </c>
      <c r="H123" s="7" t="s">
        <v>516</v>
      </c>
      <c r="I123" s="14">
        <v>1</v>
      </c>
      <c r="J123" s="14">
        <v>8400</v>
      </c>
      <c r="K123" s="14">
        <v>2100</v>
      </c>
      <c r="L123" s="14">
        <v>2100</v>
      </c>
    </row>
    <row r="124" ht="40" customHeight="1" spans="1:12">
      <c r="A124" s="7">
        <v>116</v>
      </c>
      <c r="B124" s="7" t="s">
        <v>567</v>
      </c>
      <c r="C124" s="7" t="s">
        <v>585</v>
      </c>
      <c r="D124" s="7" t="s">
        <v>499</v>
      </c>
      <c r="E124" s="7" t="s">
        <v>586</v>
      </c>
      <c r="F124" s="7" t="s">
        <v>587</v>
      </c>
      <c r="G124" s="7" t="s">
        <v>588</v>
      </c>
      <c r="H124" s="7" t="s">
        <v>92</v>
      </c>
      <c r="I124" s="14">
        <v>1</v>
      </c>
      <c r="J124" s="14">
        <v>6800</v>
      </c>
      <c r="K124" s="14">
        <v>1800</v>
      </c>
      <c r="L124" s="14">
        <v>1800</v>
      </c>
    </row>
    <row r="125" ht="40" customHeight="1" spans="1:12">
      <c r="A125" s="7">
        <v>117</v>
      </c>
      <c r="B125" s="7" t="s">
        <v>567</v>
      </c>
      <c r="C125" s="7" t="s">
        <v>589</v>
      </c>
      <c r="D125" s="7" t="s">
        <v>154</v>
      </c>
      <c r="E125" s="7" t="s">
        <v>590</v>
      </c>
      <c r="F125" s="7" t="s">
        <v>591</v>
      </c>
      <c r="G125" s="7" t="s">
        <v>157</v>
      </c>
      <c r="H125" s="7" t="s">
        <v>59</v>
      </c>
      <c r="I125" s="14">
        <v>1</v>
      </c>
      <c r="J125" s="14">
        <v>9200</v>
      </c>
      <c r="K125" s="14">
        <v>1600</v>
      </c>
      <c r="L125" s="14">
        <v>1600</v>
      </c>
    </row>
    <row r="126" ht="40" customHeight="1" spans="1:12">
      <c r="A126" s="7">
        <v>118</v>
      </c>
      <c r="B126" s="7" t="s">
        <v>567</v>
      </c>
      <c r="C126" s="7" t="s">
        <v>592</v>
      </c>
      <c r="D126" s="7" t="s">
        <v>159</v>
      </c>
      <c r="E126" s="7" t="s">
        <v>259</v>
      </c>
      <c r="F126" s="7" t="s">
        <v>593</v>
      </c>
      <c r="G126" s="7" t="s">
        <v>261</v>
      </c>
      <c r="H126" s="7" t="s">
        <v>206</v>
      </c>
      <c r="I126" s="14">
        <v>1</v>
      </c>
      <c r="J126" s="14">
        <v>180000</v>
      </c>
      <c r="K126" s="14">
        <v>55800</v>
      </c>
      <c r="L126" s="14">
        <v>55800</v>
      </c>
    </row>
    <row r="127" ht="40" customHeight="1" spans="1:12">
      <c r="A127" s="7">
        <v>119</v>
      </c>
      <c r="B127" s="7" t="s">
        <v>567</v>
      </c>
      <c r="C127" s="7" t="s">
        <v>594</v>
      </c>
      <c r="D127" s="7" t="s">
        <v>154</v>
      </c>
      <c r="E127" s="7" t="s">
        <v>590</v>
      </c>
      <c r="F127" s="7" t="s">
        <v>595</v>
      </c>
      <c r="G127" s="7" t="s">
        <v>157</v>
      </c>
      <c r="H127" s="7" t="s">
        <v>59</v>
      </c>
      <c r="I127" s="14">
        <v>1</v>
      </c>
      <c r="J127" s="14">
        <v>9000</v>
      </c>
      <c r="K127" s="14">
        <v>1600</v>
      </c>
      <c r="L127" s="14">
        <v>1600</v>
      </c>
    </row>
    <row r="128" ht="40" customHeight="1" spans="1:12">
      <c r="A128" s="7">
        <v>120</v>
      </c>
      <c r="B128" s="7" t="s">
        <v>567</v>
      </c>
      <c r="C128" s="7" t="s">
        <v>596</v>
      </c>
      <c r="D128" s="7" t="s">
        <v>159</v>
      </c>
      <c r="E128" s="7" t="s">
        <v>259</v>
      </c>
      <c r="F128" s="7" t="s">
        <v>597</v>
      </c>
      <c r="G128" s="7" t="s">
        <v>261</v>
      </c>
      <c r="H128" s="7" t="s">
        <v>59</v>
      </c>
      <c r="I128" s="14">
        <v>1</v>
      </c>
      <c r="J128" s="14">
        <v>188000</v>
      </c>
      <c r="K128" s="14">
        <v>55800</v>
      </c>
      <c r="L128" s="14">
        <v>55800</v>
      </c>
    </row>
    <row r="129" ht="40" customHeight="1" spans="1:12">
      <c r="A129" s="7">
        <v>121</v>
      </c>
      <c r="B129" s="7" t="s">
        <v>567</v>
      </c>
      <c r="C129" s="7" t="s">
        <v>598</v>
      </c>
      <c r="D129" s="7" t="s">
        <v>159</v>
      </c>
      <c r="E129" s="7" t="s">
        <v>259</v>
      </c>
      <c r="F129" s="7" t="s">
        <v>599</v>
      </c>
      <c r="G129" s="7" t="s">
        <v>261</v>
      </c>
      <c r="H129" s="7" t="s">
        <v>59</v>
      </c>
      <c r="I129" s="14">
        <v>1</v>
      </c>
      <c r="J129" s="14">
        <v>186000</v>
      </c>
      <c r="K129" s="14">
        <v>55800</v>
      </c>
      <c r="L129" s="14">
        <v>55800</v>
      </c>
    </row>
    <row r="130" ht="40" customHeight="1" spans="1:12">
      <c r="A130" s="7">
        <v>122</v>
      </c>
      <c r="B130" s="7" t="s">
        <v>567</v>
      </c>
      <c r="C130" s="7" t="s">
        <v>600</v>
      </c>
      <c r="D130" s="7" t="s">
        <v>159</v>
      </c>
      <c r="E130" s="7" t="s">
        <v>160</v>
      </c>
      <c r="F130" s="7" t="s">
        <v>601</v>
      </c>
      <c r="G130" s="7" t="s">
        <v>162</v>
      </c>
      <c r="H130" s="7" t="s">
        <v>59</v>
      </c>
      <c r="I130" s="14">
        <v>1</v>
      </c>
      <c r="J130" s="14">
        <v>107000</v>
      </c>
      <c r="K130" s="14">
        <v>23100</v>
      </c>
      <c r="L130" s="14">
        <v>23100</v>
      </c>
    </row>
    <row r="131" ht="40" customHeight="1" spans="1:12">
      <c r="A131" s="7">
        <v>123</v>
      </c>
      <c r="B131" s="7" t="s">
        <v>567</v>
      </c>
      <c r="C131" s="7" t="s">
        <v>602</v>
      </c>
      <c r="D131" s="7" t="s">
        <v>159</v>
      </c>
      <c r="E131" s="7" t="s">
        <v>160</v>
      </c>
      <c r="F131" s="7" t="s">
        <v>603</v>
      </c>
      <c r="G131" s="7" t="s">
        <v>162</v>
      </c>
      <c r="H131" s="7" t="s">
        <v>59</v>
      </c>
      <c r="I131" s="14">
        <v>1</v>
      </c>
      <c r="J131" s="14">
        <v>107000</v>
      </c>
      <c r="K131" s="14">
        <v>23100</v>
      </c>
      <c r="L131" s="14">
        <v>23100</v>
      </c>
    </row>
    <row r="132" ht="40" customHeight="1" spans="1:12">
      <c r="A132" s="7">
        <v>124</v>
      </c>
      <c r="B132" s="7" t="s">
        <v>567</v>
      </c>
      <c r="C132" s="7" t="s">
        <v>604</v>
      </c>
      <c r="D132" s="7" t="s">
        <v>154</v>
      </c>
      <c r="E132" s="7" t="s">
        <v>590</v>
      </c>
      <c r="F132" s="7" t="s">
        <v>605</v>
      </c>
      <c r="G132" s="7" t="s">
        <v>157</v>
      </c>
      <c r="H132" s="7" t="s">
        <v>59</v>
      </c>
      <c r="I132" s="14">
        <v>1</v>
      </c>
      <c r="J132" s="14">
        <v>9550</v>
      </c>
      <c r="K132" s="14">
        <v>1600</v>
      </c>
      <c r="L132" s="14">
        <v>1600</v>
      </c>
    </row>
    <row r="133" ht="40" customHeight="1" spans="1:12">
      <c r="A133" s="7">
        <v>125</v>
      </c>
      <c r="B133" s="7" t="s">
        <v>567</v>
      </c>
      <c r="C133" s="7" t="s">
        <v>606</v>
      </c>
      <c r="D133" s="7" t="s">
        <v>154</v>
      </c>
      <c r="E133" s="7" t="s">
        <v>590</v>
      </c>
      <c r="F133" s="7" t="s">
        <v>607</v>
      </c>
      <c r="G133" s="7" t="s">
        <v>157</v>
      </c>
      <c r="H133" s="7" t="s">
        <v>59</v>
      </c>
      <c r="I133" s="14">
        <v>1</v>
      </c>
      <c r="J133" s="14">
        <v>11400</v>
      </c>
      <c r="K133" s="14">
        <v>1600</v>
      </c>
      <c r="L133" s="14">
        <v>1600</v>
      </c>
    </row>
    <row r="134" ht="40" customHeight="1" spans="1:12">
      <c r="A134" s="7">
        <v>126</v>
      </c>
      <c r="B134" s="7" t="s">
        <v>567</v>
      </c>
      <c r="C134" s="7" t="s">
        <v>608</v>
      </c>
      <c r="D134" s="7" t="s">
        <v>154</v>
      </c>
      <c r="E134" s="7" t="s">
        <v>590</v>
      </c>
      <c r="F134" s="7" t="s">
        <v>609</v>
      </c>
      <c r="G134" s="7" t="s">
        <v>157</v>
      </c>
      <c r="H134" s="7" t="s">
        <v>59</v>
      </c>
      <c r="I134" s="14">
        <v>1</v>
      </c>
      <c r="J134" s="14">
        <v>11400</v>
      </c>
      <c r="K134" s="14">
        <v>1600</v>
      </c>
      <c r="L134" s="14">
        <v>1600</v>
      </c>
    </row>
    <row r="135" ht="40" customHeight="1" spans="1:12">
      <c r="A135" s="7">
        <v>127</v>
      </c>
      <c r="B135" s="7" t="s">
        <v>567</v>
      </c>
      <c r="C135" s="7" t="s">
        <v>610</v>
      </c>
      <c r="D135" s="7" t="s">
        <v>159</v>
      </c>
      <c r="E135" s="7" t="s">
        <v>160</v>
      </c>
      <c r="F135" s="7" t="s">
        <v>611</v>
      </c>
      <c r="G135" s="7" t="s">
        <v>162</v>
      </c>
      <c r="H135" s="7" t="s">
        <v>59</v>
      </c>
      <c r="I135" s="14">
        <v>1</v>
      </c>
      <c r="J135" s="14">
        <v>107000</v>
      </c>
      <c r="K135" s="14">
        <v>23100</v>
      </c>
      <c r="L135" s="14">
        <v>23100</v>
      </c>
    </row>
    <row r="136" ht="40" customHeight="1" spans="1:12">
      <c r="A136" s="7">
        <v>128</v>
      </c>
      <c r="B136" s="7" t="s">
        <v>567</v>
      </c>
      <c r="C136" s="7" t="s">
        <v>612</v>
      </c>
      <c r="D136" s="7" t="s">
        <v>499</v>
      </c>
      <c r="E136" s="7" t="s">
        <v>613</v>
      </c>
      <c r="F136" s="7" t="s">
        <v>614</v>
      </c>
      <c r="G136" s="7" t="s">
        <v>502</v>
      </c>
      <c r="H136" s="7" t="s">
        <v>59</v>
      </c>
      <c r="I136" s="14">
        <v>1</v>
      </c>
      <c r="J136" s="14">
        <v>9000</v>
      </c>
      <c r="K136" s="14">
        <v>2100</v>
      </c>
      <c r="L136" s="14">
        <v>2100</v>
      </c>
    </row>
    <row r="137" ht="40" customHeight="1" spans="1:12">
      <c r="A137" s="7">
        <v>129</v>
      </c>
      <c r="B137" s="7" t="s">
        <v>567</v>
      </c>
      <c r="C137" s="7" t="s">
        <v>615</v>
      </c>
      <c r="D137" s="7" t="s">
        <v>159</v>
      </c>
      <c r="E137" s="7" t="s">
        <v>160</v>
      </c>
      <c r="F137" s="7" t="s">
        <v>616</v>
      </c>
      <c r="G137" s="7" t="s">
        <v>162</v>
      </c>
      <c r="H137" s="7" t="s">
        <v>59</v>
      </c>
      <c r="I137" s="14">
        <v>1</v>
      </c>
      <c r="J137" s="14">
        <v>105000</v>
      </c>
      <c r="K137" s="14">
        <v>23100</v>
      </c>
      <c r="L137" s="14">
        <v>23100</v>
      </c>
    </row>
    <row r="138" ht="40" customHeight="1" spans="1:12">
      <c r="A138" s="7">
        <v>130</v>
      </c>
      <c r="B138" s="7" t="s">
        <v>567</v>
      </c>
      <c r="C138" s="7" t="s">
        <v>617</v>
      </c>
      <c r="D138" s="7" t="s">
        <v>159</v>
      </c>
      <c r="E138" s="7" t="s">
        <v>160</v>
      </c>
      <c r="F138" s="7" t="s">
        <v>618</v>
      </c>
      <c r="G138" s="7" t="s">
        <v>162</v>
      </c>
      <c r="H138" s="7" t="s">
        <v>59</v>
      </c>
      <c r="I138" s="14">
        <v>1</v>
      </c>
      <c r="J138" s="14">
        <v>107000</v>
      </c>
      <c r="K138" s="14">
        <v>23100</v>
      </c>
      <c r="L138" s="14">
        <v>23100</v>
      </c>
    </row>
    <row r="139" ht="40" customHeight="1" spans="1:12">
      <c r="A139" s="7">
        <v>131</v>
      </c>
      <c r="B139" s="7" t="s">
        <v>567</v>
      </c>
      <c r="C139" s="7" t="s">
        <v>619</v>
      </c>
      <c r="D139" s="7" t="s">
        <v>61</v>
      </c>
      <c r="E139" s="7" t="s">
        <v>315</v>
      </c>
      <c r="F139" s="7" t="s">
        <v>620</v>
      </c>
      <c r="G139" s="7" t="s">
        <v>64</v>
      </c>
      <c r="H139" s="7" t="s">
        <v>74</v>
      </c>
      <c r="I139" s="14">
        <v>1</v>
      </c>
      <c r="J139" s="14">
        <v>91000</v>
      </c>
      <c r="K139" s="14">
        <v>13900</v>
      </c>
      <c r="L139" s="14">
        <v>13900</v>
      </c>
    </row>
    <row r="140" ht="40" customHeight="1" spans="1:12">
      <c r="A140" s="7">
        <v>132</v>
      </c>
      <c r="B140" s="7" t="s">
        <v>567</v>
      </c>
      <c r="C140" s="7" t="s">
        <v>621</v>
      </c>
      <c r="D140" s="7" t="s">
        <v>193</v>
      </c>
      <c r="E140" s="7" t="s">
        <v>194</v>
      </c>
      <c r="F140" s="7" t="s">
        <v>622</v>
      </c>
      <c r="G140" s="7" t="s">
        <v>157</v>
      </c>
      <c r="H140" s="7" t="s">
        <v>59</v>
      </c>
      <c r="I140" s="14">
        <v>1</v>
      </c>
      <c r="J140" s="14">
        <v>7400</v>
      </c>
      <c r="K140" s="14">
        <v>630</v>
      </c>
      <c r="L140" s="14">
        <v>630</v>
      </c>
    </row>
    <row r="141" ht="40" customHeight="1" spans="1:12">
      <c r="A141" s="7">
        <v>133</v>
      </c>
      <c r="B141" s="7" t="s">
        <v>567</v>
      </c>
      <c r="C141" s="7" t="s">
        <v>623</v>
      </c>
      <c r="D141" s="7" t="s">
        <v>499</v>
      </c>
      <c r="E141" s="7" t="s">
        <v>624</v>
      </c>
      <c r="F141" s="7" t="s">
        <v>625</v>
      </c>
      <c r="G141" s="7" t="s">
        <v>502</v>
      </c>
      <c r="H141" s="7" t="s">
        <v>59</v>
      </c>
      <c r="I141" s="14">
        <v>1</v>
      </c>
      <c r="J141" s="14">
        <v>5800</v>
      </c>
      <c r="K141" s="14">
        <v>900</v>
      </c>
      <c r="L141" s="14">
        <v>900</v>
      </c>
    </row>
    <row r="142" ht="40" customHeight="1" spans="1:12">
      <c r="A142" s="7">
        <v>134</v>
      </c>
      <c r="B142" s="7" t="s">
        <v>567</v>
      </c>
      <c r="C142" s="7" t="s">
        <v>626</v>
      </c>
      <c r="D142" s="7" t="s">
        <v>159</v>
      </c>
      <c r="E142" s="7" t="s">
        <v>160</v>
      </c>
      <c r="F142" s="7" t="s">
        <v>627</v>
      </c>
      <c r="G142" s="7" t="s">
        <v>162</v>
      </c>
      <c r="H142" s="7" t="s">
        <v>59</v>
      </c>
      <c r="I142" s="14">
        <v>1</v>
      </c>
      <c r="J142" s="14">
        <v>105000</v>
      </c>
      <c r="K142" s="14">
        <v>23100</v>
      </c>
      <c r="L142" s="14">
        <v>23100</v>
      </c>
    </row>
    <row r="143" ht="40" customHeight="1" spans="1:12">
      <c r="A143" s="7">
        <v>135</v>
      </c>
      <c r="B143" s="7" t="s">
        <v>567</v>
      </c>
      <c r="C143" s="7" t="s">
        <v>628</v>
      </c>
      <c r="D143" s="7" t="s">
        <v>55</v>
      </c>
      <c r="E143" s="7" t="s">
        <v>545</v>
      </c>
      <c r="F143" s="7" t="s">
        <v>629</v>
      </c>
      <c r="G143" s="7" t="s">
        <v>114</v>
      </c>
      <c r="H143" s="7" t="s">
        <v>74</v>
      </c>
      <c r="I143" s="14">
        <v>1</v>
      </c>
      <c r="J143" s="14">
        <v>7700</v>
      </c>
      <c r="K143" s="14">
        <v>1500</v>
      </c>
      <c r="L143" s="14">
        <v>1500</v>
      </c>
    </row>
    <row r="144" ht="40" customHeight="1" spans="1:12">
      <c r="A144" s="7"/>
      <c r="B144" s="7" t="s">
        <v>21</v>
      </c>
      <c r="C144" s="7">
        <v>24</v>
      </c>
      <c r="D144" s="7"/>
      <c r="E144" s="7"/>
      <c r="F144" s="7"/>
      <c r="G144" s="7"/>
      <c r="H144" s="7"/>
      <c r="I144" s="14">
        <f>SUM(I115:I143)</f>
        <v>29</v>
      </c>
      <c r="J144" s="14">
        <f>SUM(J115:J143)</f>
        <v>1684050</v>
      </c>
      <c r="K144" s="14">
        <f>SUM(K115:K143)</f>
        <v>392030</v>
      </c>
      <c r="L144" s="14">
        <f>SUM(L115:L143)</f>
        <v>392030</v>
      </c>
    </row>
    <row r="145" ht="40" customHeight="1" spans="1:12">
      <c r="A145" s="7">
        <v>136</v>
      </c>
      <c r="B145" s="7" t="s">
        <v>630</v>
      </c>
      <c r="C145" s="7" t="s">
        <v>631</v>
      </c>
      <c r="D145" s="7" t="s">
        <v>61</v>
      </c>
      <c r="E145" s="7" t="s">
        <v>123</v>
      </c>
      <c r="F145" s="7" t="s">
        <v>632</v>
      </c>
      <c r="G145" s="7" t="s">
        <v>64</v>
      </c>
      <c r="H145" s="7" t="s">
        <v>74</v>
      </c>
      <c r="I145" s="14">
        <v>1</v>
      </c>
      <c r="J145" s="14">
        <v>134000</v>
      </c>
      <c r="K145" s="14">
        <v>20400</v>
      </c>
      <c r="L145" s="15">
        <f>K145+K146+K147</f>
        <v>25800</v>
      </c>
    </row>
    <row r="146" ht="40" customHeight="1" spans="1:12">
      <c r="A146" s="7">
        <v>137</v>
      </c>
      <c r="B146" s="7" t="s">
        <v>630</v>
      </c>
      <c r="C146" s="7" t="s">
        <v>631</v>
      </c>
      <c r="D146" s="7" t="s">
        <v>75</v>
      </c>
      <c r="E146" s="7" t="s">
        <v>110</v>
      </c>
      <c r="F146" s="7" t="s">
        <v>633</v>
      </c>
      <c r="G146" s="7" t="s">
        <v>78</v>
      </c>
      <c r="H146" s="7" t="s">
        <v>74</v>
      </c>
      <c r="I146" s="14">
        <v>1</v>
      </c>
      <c r="J146" s="14">
        <v>9000</v>
      </c>
      <c r="K146" s="14">
        <v>1800</v>
      </c>
      <c r="L146" s="16"/>
    </row>
    <row r="147" ht="40" customHeight="1" spans="1:12">
      <c r="A147" s="7">
        <v>138</v>
      </c>
      <c r="B147" s="7" t="s">
        <v>630</v>
      </c>
      <c r="C147" s="7" t="s">
        <v>631</v>
      </c>
      <c r="D147" s="7" t="s">
        <v>55</v>
      </c>
      <c r="E147" s="7" t="s">
        <v>112</v>
      </c>
      <c r="F147" s="7" t="s">
        <v>634</v>
      </c>
      <c r="G147" s="7" t="s">
        <v>114</v>
      </c>
      <c r="H147" s="7" t="s">
        <v>74</v>
      </c>
      <c r="I147" s="14">
        <v>1</v>
      </c>
      <c r="J147" s="14">
        <v>12000</v>
      </c>
      <c r="K147" s="14">
        <v>3600</v>
      </c>
      <c r="L147" s="19"/>
    </row>
    <row r="148" ht="40" customHeight="1" spans="1:12">
      <c r="A148" s="7">
        <v>139</v>
      </c>
      <c r="B148" s="7" t="s">
        <v>630</v>
      </c>
      <c r="C148" s="7" t="s">
        <v>635</v>
      </c>
      <c r="D148" s="7" t="s">
        <v>61</v>
      </c>
      <c r="E148" s="7" t="s">
        <v>636</v>
      </c>
      <c r="F148" s="7" t="s">
        <v>637</v>
      </c>
      <c r="G148" s="7" t="s">
        <v>349</v>
      </c>
      <c r="H148" s="7" t="s">
        <v>353</v>
      </c>
      <c r="I148" s="14">
        <v>1</v>
      </c>
      <c r="J148" s="14">
        <v>84000</v>
      </c>
      <c r="K148" s="14">
        <v>20400</v>
      </c>
      <c r="L148" s="15">
        <f>K148+K149</f>
        <v>22200</v>
      </c>
    </row>
    <row r="149" ht="40" customHeight="1" spans="1:12">
      <c r="A149" s="7">
        <v>140</v>
      </c>
      <c r="B149" s="7" t="s">
        <v>630</v>
      </c>
      <c r="C149" s="7" t="s">
        <v>635</v>
      </c>
      <c r="D149" s="7" t="s">
        <v>75</v>
      </c>
      <c r="E149" s="7" t="s">
        <v>638</v>
      </c>
      <c r="F149" s="7" t="s">
        <v>639</v>
      </c>
      <c r="G149" s="7" t="s">
        <v>78</v>
      </c>
      <c r="H149" s="7" t="s">
        <v>346</v>
      </c>
      <c r="I149" s="14">
        <v>1</v>
      </c>
      <c r="J149" s="14">
        <v>7000</v>
      </c>
      <c r="K149" s="14">
        <v>1800</v>
      </c>
      <c r="L149" s="19"/>
    </row>
    <row r="150" ht="40" customHeight="1" spans="1:12">
      <c r="A150" s="7">
        <v>141</v>
      </c>
      <c r="B150" s="7" t="s">
        <v>630</v>
      </c>
      <c r="C150" s="7" t="s">
        <v>640</v>
      </c>
      <c r="D150" s="7" t="s">
        <v>61</v>
      </c>
      <c r="E150" s="7" t="s">
        <v>436</v>
      </c>
      <c r="F150" s="7" t="s">
        <v>641</v>
      </c>
      <c r="G150" s="7" t="s">
        <v>438</v>
      </c>
      <c r="H150" s="7" t="s">
        <v>439</v>
      </c>
      <c r="I150" s="14">
        <v>1</v>
      </c>
      <c r="J150" s="14">
        <v>47000</v>
      </c>
      <c r="K150" s="14">
        <v>10300</v>
      </c>
      <c r="L150" s="15">
        <f>K150+K151</f>
        <v>11230</v>
      </c>
    </row>
    <row r="151" ht="40" customHeight="1" spans="1:12">
      <c r="A151" s="7">
        <v>142</v>
      </c>
      <c r="B151" s="7" t="s">
        <v>630</v>
      </c>
      <c r="C151" s="7" t="s">
        <v>640</v>
      </c>
      <c r="D151" s="7" t="s">
        <v>75</v>
      </c>
      <c r="E151" s="7" t="s">
        <v>440</v>
      </c>
      <c r="F151" s="7" t="s">
        <v>642</v>
      </c>
      <c r="G151" s="7" t="s">
        <v>442</v>
      </c>
      <c r="H151" s="7" t="s">
        <v>439</v>
      </c>
      <c r="I151" s="14">
        <v>1</v>
      </c>
      <c r="J151" s="14">
        <v>3500</v>
      </c>
      <c r="K151" s="14">
        <v>930</v>
      </c>
      <c r="L151" s="19"/>
    </row>
    <row r="152" ht="40" customHeight="1" spans="1:12">
      <c r="A152" s="7">
        <v>143</v>
      </c>
      <c r="B152" s="7" t="s">
        <v>630</v>
      </c>
      <c r="C152" s="7" t="s">
        <v>643</v>
      </c>
      <c r="D152" s="7" t="s">
        <v>61</v>
      </c>
      <c r="E152" s="7" t="s">
        <v>72</v>
      </c>
      <c r="F152" s="7" t="s">
        <v>644</v>
      </c>
      <c r="G152" s="7" t="s">
        <v>64</v>
      </c>
      <c r="H152" s="7" t="s">
        <v>74</v>
      </c>
      <c r="I152" s="14">
        <v>1</v>
      </c>
      <c r="J152" s="14">
        <v>60000</v>
      </c>
      <c r="K152" s="14">
        <v>10300</v>
      </c>
      <c r="L152" s="15">
        <f>K152+K153</f>
        <v>11230</v>
      </c>
    </row>
    <row r="153" ht="40" customHeight="1" spans="1:12">
      <c r="A153" s="7">
        <v>144</v>
      </c>
      <c r="B153" s="7" t="s">
        <v>630</v>
      </c>
      <c r="C153" s="7" t="s">
        <v>643</v>
      </c>
      <c r="D153" s="7" t="s">
        <v>75</v>
      </c>
      <c r="E153" s="7" t="s">
        <v>76</v>
      </c>
      <c r="F153" s="7" t="s">
        <v>645</v>
      </c>
      <c r="G153" s="7" t="s">
        <v>78</v>
      </c>
      <c r="H153" s="7" t="s">
        <v>74</v>
      </c>
      <c r="I153" s="14">
        <v>1</v>
      </c>
      <c r="J153" s="14">
        <v>5000</v>
      </c>
      <c r="K153" s="14">
        <v>930</v>
      </c>
      <c r="L153" s="19"/>
    </row>
    <row r="154" ht="40" customHeight="1" spans="1:12">
      <c r="A154" s="7">
        <v>145</v>
      </c>
      <c r="B154" s="7" t="s">
        <v>630</v>
      </c>
      <c r="C154" s="7" t="s">
        <v>646</v>
      </c>
      <c r="D154" s="7" t="s">
        <v>75</v>
      </c>
      <c r="E154" s="7" t="s">
        <v>433</v>
      </c>
      <c r="F154" s="7" t="s">
        <v>647</v>
      </c>
      <c r="G154" s="7" t="s">
        <v>78</v>
      </c>
      <c r="H154" s="7" t="s">
        <v>74</v>
      </c>
      <c r="I154" s="14">
        <v>1</v>
      </c>
      <c r="J154" s="14">
        <v>6600</v>
      </c>
      <c r="K154" s="14">
        <v>930</v>
      </c>
      <c r="L154" s="14">
        <v>930</v>
      </c>
    </row>
    <row r="155" ht="40" customHeight="1" spans="1:12">
      <c r="A155" s="7"/>
      <c r="B155" s="7" t="s">
        <v>21</v>
      </c>
      <c r="C155" s="7">
        <v>5</v>
      </c>
      <c r="D155" s="7"/>
      <c r="E155" s="7"/>
      <c r="F155" s="7"/>
      <c r="G155" s="7"/>
      <c r="H155" s="7"/>
      <c r="I155" s="14">
        <f>SUM(I145:I154)</f>
        <v>10</v>
      </c>
      <c r="J155" s="14">
        <f>SUM(J145:J154)</f>
        <v>368100</v>
      </c>
      <c r="K155" s="14">
        <f>SUM(K145:K154)</f>
        <v>71390</v>
      </c>
      <c r="L155" s="14">
        <f>SUM(L145:L154)</f>
        <v>71390</v>
      </c>
    </row>
    <row r="156" ht="40" customHeight="1" spans="1:12">
      <c r="A156" s="7">
        <v>146</v>
      </c>
      <c r="B156" s="7" t="s">
        <v>648</v>
      </c>
      <c r="C156" s="7" t="s">
        <v>649</v>
      </c>
      <c r="D156" s="7" t="s">
        <v>61</v>
      </c>
      <c r="E156" s="7" t="s">
        <v>650</v>
      </c>
      <c r="F156" s="7" t="s">
        <v>651</v>
      </c>
      <c r="G156" s="7" t="s">
        <v>64</v>
      </c>
      <c r="H156" s="7" t="s">
        <v>74</v>
      </c>
      <c r="I156" s="14">
        <v>1</v>
      </c>
      <c r="J156" s="14">
        <v>348000</v>
      </c>
      <c r="K156" s="14">
        <v>52300</v>
      </c>
      <c r="L156" s="15">
        <f>K156+K157+K158</f>
        <v>58200</v>
      </c>
    </row>
    <row r="157" ht="40" customHeight="1" spans="1:12">
      <c r="A157" s="7">
        <v>147</v>
      </c>
      <c r="B157" s="7" t="s">
        <v>648</v>
      </c>
      <c r="C157" s="7" t="s">
        <v>649</v>
      </c>
      <c r="D157" s="7" t="s">
        <v>55</v>
      </c>
      <c r="E157" s="7" t="s">
        <v>652</v>
      </c>
      <c r="F157" s="7" t="s">
        <v>653</v>
      </c>
      <c r="G157" s="7" t="s">
        <v>654</v>
      </c>
      <c r="H157" s="7" t="s">
        <v>74</v>
      </c>
      <c r="I157" s="14">
        <v>1</v>
      </c>
      <c r="J157" s="14">
        <v>27000</v>
      </c>
      <c r="K157" s="14">
        <v>3600</v>
      </c>
      <c r="L157" s="16"/>
    </row>
    <row r="158" ht="40" customHeight="1" spans="1:12">
      <c r="A158" s="7">
        <v>148</v>
      </c>
      <c r="B158" s="7" t="s">
        <v>648</v>
      </c>
      <c r="C158" s="7" t="s">
        <v>649</v>
      </c>
      <c r="D158" s="7" t="s">
        <v>75</v>
      </c>
      <c r="E158" s="7" t="s">
        <v>655</v>
      </c>
      <c r="F158" s="7" t="s">
        <v>656</v>
      </c>
      <c r="G158" s="7" t="s">
        <v>78</v>
      </c>
      <c r="H158" s="7" t="s">
        <v>74</v>
      </c>
      <c r="I158" s="14">
        <v>1</v>
      </c>
      <c r="J158" s="14">
        <v>12000</v>
      </c>
      <c r="K158" s="14">
        <v>2300</v>
      </c>
      <c r="L158" s="19"/>
    </row>
    <row r="159" ht="40" customHeight="1" spans="1:12">
      <c r="A159" s="7">
        <v>149</v>
      </c>
      <c r="B159" s="7" t="s">
        <v>648</v>
      </c>
      <c r="C159" s="7" t="s">
        <v>657</v>
      </c>
      <c r="D159" s="7" t="s">
        <v>88</v>
      </c>
      <c r="E159" s="7" t="s">
        <v>94</v>
      </c>
      <c r="F159" s="7" t="s">
        <v>658</v>
      </c>
      <c r="G159" s="7" t="s">
        <v>96</v>
      </c>
      <c r="H159" s="7" t="s">
        <v>74</v>
      </c>
      <c r="I159" s="14">
        <v>1</v>
      </c>
      <c r="J159" s="14">
        <v>6400</v>
      </c>
      <c r="K159" s="14">
        <v>2000</v>
      </c>
      <c r="L159" s="15">
        <f>K159+K160</f>
        <v>4000</v>
      </c>
    </row>
    <row r="160" ht="40" customHeight="1" spans="1:12">
      <c r="A160" s="7">
        <v>150</v>
      </c>
      <c r="B160" s="7" t="s">
        <v>648</v>
      </c>
      <c r="C160" s="7" t="s">
        <v>657</v>
      </c>
      <c r="D160" s="7" t="s">
        <v>88</v>
      </c>
      <c r="E160" s="7" t="s">
        <v>89</v>
      </c>
      <c r="F160" s="7" t="s">
        <v>659</v>
      </c>
      <c r="G160" s="7" t="s">
        <v>91</v>
      </c>
      <c r="H160" s="7" t="s">
        <v>92</v>
      </c>
      <c r="I160" s="14">
        <v>1</v>
      </c>
      <c r="J160" s="14">
        <v>7000</v>
      </c>
      <c r="K160" s="14">
        <v>2000</v>
      </c>
      <c r="L160" s="19"/>
    </row>
    <row r="161" ht="40" customHeight="1" spans="1:12">
      <c r="A161" s="7">
        <v>151</v>
      </c>
      <c r="B161" s="7" t="s">
        <v>648</v>
      </c>
      <c r="C161" s="7" t="s">
        <v>660</v>
      </c>
      <c r="D161" s="7" t="s">
        <v>88</v>
      </c>
      <c r="E161" s="7" t="s">
        <v>89</v>
      </c>
      <c r="F161" s="7" t="s">
        <v>661</v>
      </c>
      <c r="G161" s="7" t="s">
        <v>91</v>
      </c>
      <c r="H161" s="7" t="s">
        <v>92</v>
      </c>
      <c r="I161" s="14">
        <v>1</v>
      </c>
      <c r="J161" s="14">
        <v>6700</v>
      </c>
      <c r="K161" s="14">
        <v>2000</v>
      </c>
      <c r="L161" s="14">
        <v>2000</v>
      </c>
    </row>
    <row r="162" ht="40" customHeight="1" spans="1:12">
      <c r="A162" s="7">
        <v>152</v>
      </c>
      <c r="B162" s="7" t="s">
        <v>648</v>
      </c>
      <c r="C162" s="7" t="s">
        <v>662</v>
      </c>
      <c r="D162" s="7" t="s">
        <v>55</v>
      </c>
      <c r="E162" s="7" t="s">
        <v>120</v>
      </c>
      <c r="F162" s="7" t="s">
        <v>663</v>
      </c>
      <c r="G162" s="7" t="s">
        <v>122</v>
      </c>
      <c r="H162" s="7" t="s">
        <v>92</v>
      </c>
      <c r="I162" s="14">
        <v>1</v>
      </c>
      <c r="J162" s="14">
        <v>12000</v>
      </c>
      <c r="K162" s="14">
        <v>3600</v>
      </c>
      <c r="L162" s="14">
        <v>3600</v>
      </c>
    </row>
    <row r="163" ht="40" customHeight="1" spans="1:12">
      <c r="A163" s="7">
        <v>153</v>
      </c>
      <c r="B163" s="7" t="s">
        <v>648</v>
      </c>
      <c r="C163" s="7" t="s">
        <v>664</v>
      </c>
      <c r="D163" s="7" t="s">
        <v>75</v>
      </c>
      <c r="E163" s="7" t="s">
        <v>665</v>
      </c>
      <c r="F163" s="7" t="s">
        <v>666</v>
      </c>
      <c r="G163" s="7" t="s">
        <v>667</v>
      </c>
      <c r="H163" s="7" t="s">
        <v>59</v>
      </c>
      <c r="I163" s="14">
        <v>1</v>
      </c>
      <c r="J163" s="14">
        <v>4600</v>
      </c>
      <c r="K163" s="14">
        <v>930</v>
      </c>
      <c r="L163" s="14">
        <v>930</v>
      </c>
    </row>
    <row r="164" ht="40" customHeight="1" spans="1:12">
      <c r="A164" s="7">
        <v>154</v>
      </c>
      <c r="B164" s="7" t="s">
        <v>648</v>
      </c>
      <c r="C164" s="7" t="s">
        <v>668</v>
      </c>
      <c r="D164" s="7" t="s">
        <v>88</v>
      </c>
      <c r="E164" s="7" t="s">
        <v>89</v>
      </c>
      <c r="F164" s="7" t="s">
        <v>669</v>
      </c>
      <c r="G164" s="7" t="s">
        <v>91</v>
      </c>
      <c r="H164" s="7" t="s">
        <v>92</v>
      </c>
      <c r="I164" s="14">
        <v>1</v>
      </c>
      <c r="J164" s="14">
        <v>6800</v>
      </c>
      <c r="K164" s="14">
        <v>2000</v>
      </c>
      <c r="L164" s="14">
        <v>2000</v>
      </c>
    </row>
    <row r="165" ht="40" customHeight="1" spans="1:12">
      <c r="A165" s="7">
        <v>155</v>
      </c>
      <c r="B165" s="7" t="s">
        <v>648</v>
      </c>
      <c r="C165" s="7" t="s">
        <v>670</v>
      </c>
      <c r="D165" s="7" t="s">
        <v>61</v>
      </c>
      <c r="E165" s="7" t="s">
        <v>671</v>
      </c>
      <c r="F165" s="7" t="s">
        <v>672</v>
      </c>
      <c r="G165" s="7" t="s">
        <v>673</v>
      </c>
      <c r="H165" s="7" t="s">
        <v>92</v>
      </c>
      <c r="I165" s="14">
        <v>1</v>
      </c>
      <c r="J165" s="14">
        <v>32000</v>
      </c>
      <c r="K165" s="14">
        <v>10300</v>
      </c>
      <c r="L165" s="14">
        <v>10300</v>
      </c>
    </row>
    <row r="166" ht="40" customHeight="1" spans="1:12">
      <c r="A166" s="7">
        <v>156</v>
      </c>
      <c r="B166" s="7" t="s">
        <v>648</v>
      </c>
      <c r="C166" s="7" t="s">
        <v>674</v>
      </c>
      <c r="D166" s="7" t="s">
        <v>75</v>
      </c>
      <c r="E166" s="7" t="s">
        <v>281</v>
      </c>
      <c r="F166" s="7" t="s">
        <v>675</v>
      </c>
      <c r="G166" s="7" t="s">
        <v>78</v>
      </c>
      <c r="H166" s="7" t="s">
        <v>74</v>
      </c>
      <c r="I166" s="14">
        <v>1</v>
      </c>
      <c r="J166" s="14">
        <v>4000</v>
      </c>
      <c r="K166" s="14">
        <v>930</v>
      </c>
      <c r="L166" s="14">
        <v>930</v>
      </c>
    </row>
    <row r="167" ht="40" customHeight="1" spans="1:12">
      <c r="A167" s="7">
        <v>157</v>
      </c>
      <c r="B167" s="7" t="s">
        <v>648</v>
      </c>
      <c r="C167" s="7" t="s">
        <v>676</v>
      </c>
      <c r="D167" s="7" t="s">
        <v>61</v>
      </c>
      <c r="E167" s="7" t="s">
        <v>671</v>
      </c>
      <c r="F167" s="7" t="s">
        <v>677</v>
      </c>
      <c r="G167" s="7" t="s">
        <v>673</v>
      </c>
      <c r="H167" s="7" t="s">
        <v>92</v>
      </c>
      <c r="I167" s="14">
        <v>1</v>
      </c>
      <c r="J167" s="14">
        <v>32000</v>
      </c>
      <c r="K167" s="14">
        <v>10300</v>
      </c>
      <c r="L167" s="14">
        <v>10300</v>
      </c>
    </row>
    <row r="168" ht="40" customHeight="1" spans="1:12">
      <c r="A168" s="7">
        <v>158</v>
      </c>
      <c r="B168" s="7" t="s">
        <v>648</v>
      </c>
      <c r="C168" s="7" t="s">
        <v>678</v>
      </c>
      <c r="D168" s="7" t="s">
        <v>55</v>
      </c>
      <c r="E168" s="7" t="s">
        <v>56</v>
      </c>
      <c r="F168" s="7" t="s">
        <v>679</v>
      </c>
      <c r="G168" s="7" t="s">
        <v>58</v>
      </c>
      <c r="H168" s="7" t="s">
        <v>59</v>
      </c>
      <c r="I168" s="14">
        <v>1</v>
      </c>
      <c r="J168" s="14">
        <v>13000</v>
      </c>
      <c r="K168" s="14">
        <v>3600</v>
      </c>
      <c r="L168" s="14">
        <v>3600</v>
      </c>
    </row>
    <row r="169" ht="40" customHeight="1" spans="1:12">
      <c r="A169" s="7">
        <v>159</v>
      </c>
      <c r="B169" s="7" t="s">
        <v>648</v>
      </c>
      <c r="C169" s="7" t="s">
        <v>680</v>
      </c>
      <c r="D169" s="7" t="s">
        <v>61</v>
      </c>
      <c r="E169" s="7" t="s">
        <v>393</v>
      </c>
      <c r="F169" s="7" t="s">
        <v>681</v>
      </c>
      <c r="G169" s="7" t="s">
        <v>395</v>
      </c>
      <c r="H169" s="7" t="s">
        <v>92</v>
      </c>
      <c r="I169" s="14">
        <v>1</v>
      </c>
      <c r="J169" s="14">
        <v>36000</v>
      </c>
      <c r="K169" s="14">
        <v>10300</v>
      </c>
      <c r="L169" s="14">
        <v>10300</v>
      </c>
    </row>
    <row r="170" ht="40" customHeight="1" spans="1:12">
      <c r="A170" s="7">
        <v>160</v>
      </c>
      <c r="B170" s="7" t="s">
        <v>648</v>
      </c>
      <c r="C170" s="7" t="s">
        <v>682</v>
      </c>
      <c r="D170" s="7" t="s">
        <v>499</v>
      </c>
      <c r="E170" s="7" t="s">
        <v>683</v>
      </c>
      <c r="F170" s="7" t="s">
        <v>684</v>
      </c>
      <c r="G170" s="7" t="s">
        <v>685</v>
      </c>
      <c r="H170" s="7" t="s">
        <v>192</v>
      </c>
      <c r="I170" s="14">
        <v>1</v>
      </c>
      <c r="J170" s="14">
        <v>7000</v>
      </c>
      <c r="K170" s="14">
        <v>1800</v>
      </c>
      <c r="L170" s="14">
        <v>1800</v>
      </c>
    </row>
    <row r="171" ht="40" customHeight="1" spans="1:12">
      <c r="A171" s="7"/>
      <c r="B171" s="7" t="s">
        <v>21</v>
      </c>
      <c r="C171" s="7">
        <v>12</v>
      </c>
      <c r="D171" s="7"/>
      <c r="E171" s="7"/>
      <c r="F171" s="7"/>
      <c r="G171" s="7"/>
      <c r="H171" s="7"/>
      <c r="I171" s="14">
        <f>SUM(I156:I170)</f>
        <v>15</v>
      </c>
      <c r="J171" s="14">
        <f>SUM(J156:J170)</f>
        <v>554500</v>
      </c>
      <c r="K171" s="14">
        <f>SUM(K156:K170)</f>
        <v>107960</v>
      </c>
      <c r="L171" s="14">
        <f>SUM(L156:L170)</f>
        <v>107960</v>
      </c>
    </row>
    <row r="172" ht="40" customHeight="1" spans="1:12">
      <c r="A172" s="7"/>
      <c r="B172" s="7" t="s">
        <v>39</v>
      </c>
      <c r="C172" s="7">
        <f>C24+C55+C95+C107+C114+C144+C155+C171</f>
        <v>120</v>
      </c>
      <c r="D172" s="7"/>
      <c r="E172" s="7"/>
      <c r="F172" s="7"/>
      <c r="G172" s="7"/>
      <c r="H172" s="7"/>
      <c r="I172" s="7">
        <f t="shared" ref="I172:L172" si="0">I24+I55+I95+I107+I114+I144+I155+I171</f>
        <v>160</v>
      </c>
      <c r="J172" s="7">
        <f t="shared" si="0"/>
        <v>10061800</v>
      </c>
      <c r="K172" s="7">
        <f t="shared" si="0"/>
        <v>2180280</v>
      </c>
      <c r="L172" s="7">
        <f t="shared" si="0"/>
        <v>2180280</v>
      </c>
    </row>
    <row r="173" spans="1:12">
      <c r="A173" s="9"/>
      <c r="B173" s="9"/>
      <c r="C173" s="9"/>
      <c r="D173" s="9"/>
      <c r="E173" s="9"/>
      <c r="F173" s="9"/>
      <c r="G173" s="9"/>
      <c r="H173" s="9"/>
      <c r="I173" s="9"/>
      <c r="J173" s="9"/>
      <c r="K173" s="9"/>
      <c r="L173" s="9"/>
    </row>
  </sheetData>
  <mergeCells count="32">
    <mergeCell ref="A1:L1"/>
    <mergeCell ref="E2:F2"/>
    <mergeCell ref="A173:L173"/>
    <mergeCell ref="L4:L6"/>
    <mergeCell ref="L7:L8"/>
    <mergeCell ref="L9:L10"/>
    <mergeCell ref="L11:L13"/>
    <mergeCell ref="L14:L15"/>
    <mergeCell ref="L16:L17"/>
    <mergeCell ref="L18:L19"/>
    <mergeCell ref="L25:L27"/>
    <mergeCell ref="L28:L29"/>
    <mergeCell ref="L30:L32"/>
    <mergeCell ref="L33:L35"/>
    <mergeCell ref="L36:L37"/>
    <mergeCell ref="L38:L39"/>
    <mergeCell ref="L56:L57"/>
    <mergeCell ref="L58:L59"/>
    <mergeCell ref="L60:L61"/>
    <mergeCell ref="L96:L97"/>
    <mergeCell ref="L98:L99"/>
    <mergeCell ref="L100:L103"/>
    <mergeCell ref="L108:L109"/>
    <mergeCell ref="L115:L117"/>
    <mergeCell ref="L118:L120"/>
    <mergeCell ref="L121:L122"/>
    <mergeCell ref="L145:L147"/>
    <mergeCell ref="L148:L149"/>
    <mergeCell ref="L150:L151"/>
    <mergeCell ref="L152:L153"/>
    <mergeCell ref="L156:L158"/>
    <mergeCell ref="L159:L160"/>
  </mergeCells>
  <pageMargins left="0.700694444444445" right="0.700694444444445" top="0.751388888888889" bottom="0.751388888888889" header="0.298611111111111" footer="0.298611111111111"/>
  <pageSetup paperSize="9" orientation="landscape" horizontalDpi="600" verticalDpi="3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4"/>
  <sheetViews>
    <sheetView workbookViewId="0">
      <selection activeCell="E4" sqref="E4"/>
    </sheetView>
  </sheetViews>
  <sheetFormatPr defaultColWidth="9" defaultRowHeight="13.5" outlineLevelCol="5"/>
  <cols>
    <col min="1" max="6" width="21.875" customWidth="1"/>
  </cols>
  <sheetData>
    <row r="1" ht="29" customHeight="1" spans="1:6">
      <c r="A1" s="20" t="s">
        <v>686</v>
      </c>
      <c r="B1" s="20"/>
      <c r="C1" s="20"/>
      <c r="D1" s="20"/>
      <c r="E1" s="20"/>
      <c r="F1" s="20"/>
    </row>
    <row r="2" ht="20" customHeight="1" spans="1:6">
      <c r="A2" s="21" t="s">
        <v>687</v>
      </c>
      <c r="B2" s="21"/>
      <c r="C2" s="21"/>
      <c r="D2" s="21"/>
      <c r="E2" s="21"/>
      <c r="F2" s="21"/>
    </row>
    <row r="3" ht="33" customHeight="1" spans="1:6">
      <c r="A3" s="22" t="s">
        <v>4</v>
      </c>
      <c r="B3" s="22" t="s">
        <v>5</v>
      </c>
      <c r="C3" s="22" t="s">
        <v>6</v>
      </c>
      <c r="D3" s="22" t="s">
        <v>7</v>
      </c>
      <c r="E3" s="22" t="s">
        <v>8</v>
      </c>
      <c r="F3" s="22" t="s">
        <v>9</v>
      </c>
    </row>
    <row r="4" ht="33" customHeight="1" spans="1:6">
      <c r="A4" s="22">
        <v>1</v>
      </c>
      <c r="B4" s="22" t="s">
        <v>11</v>
      </c>
      <c r="C4" s="22">
        <v>1</v>
      </c>
      <c r="D4" s="22">
        <v>1</v>
      </c>
      <c r="E4" s="22">
        <v>16300</v>
      </c>
      <c r="F4" s="22"/>
    </row>
    <row r="5" ht="33" customHeight="1" spans="1:6">
      <c r="A5" s="22">
        <v>2</v>
      </c>
      <c r="B5" s="22" t="s">
        <v>14</v>
      </c>
      <c r="C5" s="22">
        <v>1</v>
      </c>
      <c r="D5" s="22">
        <v>1</v>
      </c>
      <c r="E5" s="22">
        <v>1600</v>
      </c>
      <c r="F5" s="22"/>
    </row>
    <row r="6" ht="33" customHeight="1" spans="1:6">
      <c r="A6" s="22">
        <v>3</v>
      </c>
      <c r="B6" s="23" t="s">
        <v>16</v>
      </c>
      <c r="C6" s="23">
        <v>2</v>
      </c>
      <c r="D6" s="24">
        <v>7</v>
      </c>
      <c r="E6" s="24">
        <v>72960</v>
      </c>
      <c r="F6" s="25" t="s">
        <v>688</v>
      </c>
    </row>
    <row r="7" ht="33" customHeight="1" spans="1:6">
      <c r="A7" s="22">
        <v>4</v>
      </c>
      <c r="B7" s="23" t="s">
        <v>23</v>
      </c>
      <c r="C7" s="23">
        <v>1</v>
      </c>
      <c r="D7" s="25">
        <v>1</v>
      </c>
      <c r="E7" s="24">
        <v>12000</v>
      </c>
      <c r="F7" s="25"/>
    </row>
    <row r="8" ht="33" customHeight="1" spans="1:6">
      <c r="A8" s="22">
        <v>5</v>
      </c>
      <c r="B8" s="23" t="s">
        <v>18</v>
      </c>
      <c r="C8" s="23">
        <v>1</v>
      </c>
      <c r="D8" s="25">
        <v>1</v>
      </c>
      <c r="E8" s="24">
        <v>2000</v>
      </c>
      <c r="F8" s="25"/>
    </row>
    <row r="9" ht="33" customHeight="1" spans="1:6">
      <c r="A9" s="22">
        <v>6</v>
      </c>
      <c r="B9" s="23" t="s">
        <v>26</v>
      </c>
      <c r="C9" s="23">
        <v>3</v>
      </c>
      <c r="D9" s="25">
        <v>3</v>
      </c>
      <c r="E9" s="25">
        <v>110200</v>
      </c>
      <c r="F9" s="25"/>
    </row>
    <row r="10" ht="33" customHeight="1" spans="1:6">
      <c r="A10" s="22">
        <v>7</v>
      </c>
      <c r="B10" s="23" t="s">
        <v>28</v>
      </c>
      <c r="C10" s="23">
        <v>2</v>
      </c>
      <c r="D10" s="25">
        <v>4</v>
      </c>
      <c r="E10" s="25">
        <v>28500</v>
      </c>
      <c r="F10" s="25"/>
    </row>
    <row r="11" ht="33" customHeight="1" spans="1:6">
      <c r="A11" s="22">
        <v>8</v>
      </c>
      <c r="B11" s="23" t="s">
        <v>32</v>
      </c>
      <c r="C11" s="23">
        <v>1</v>
      </c>
      <c r="D11" s="25">
        <v>2</v>
      </c>
      <c r="E11" s="25">
        <v>24000</v>
      </c>
      <c r="F11" s="25"/>
    </row>
    <row r="12" ht="33" customHeight="1" spans="1:6">
      <c r="A12" s="22">
        <v>9</v>
      </c>
      <c r="B12" s="23" t="s">
        <v>38</v>
      </c>
      <c r="C12" s="23">
        <v>1</v>
      </c>
      <c r="D12" s="25">
        <v>2</v>
      </c>
      <c r="E12" s="25">
        <v>67800</v>
      </c>
      <c r="F12" s="25"/>
    </row>
    <row r="13" ht="33" customHeight="1" spans="1:6">
      <c r="A13" s="26" t="s">
        <v>39</v>
      </c>
      <c r="B13" s="27"/>
      <c r="C13" s="26">
        <f>SUM(C4:C12)</f>
        <v>13</v>
      </c>
      <c r="D13" s="26">
        <f>SUM(D4:D12)</f>
        <v>22</v>
      </c>
      <c r="E13" s="26">
        <f>SUM(E4:E12)</f>
        <v>335360</v>
      </c>
      <c r="F13" s="26"/>
    </row>
    <row r="14" ht="33" customHeight="1" spans="1:6">
      <c r="A14" s="28"/>
      <c r="B14" s="28"/>
      <c r="C14" s="28"/>
      <c r="D14" s="28"/>
      <c r="E14" s="28"/>
      <c r="F14" s="28"/>
    </row>
  </sheetData>
  <mergeCells count="3">
    <mergeCell ref="A1:F1"/>
    <mergeCell ref="A2:F2"/>
    <mergeCell ref="A14:F14"/>
  </mergeCells>
  <conditionalFormatting sqref="C7:C8">
    <cfRule type="duplicateValues" dxfId="0" priority="1"/>
    <cfRule type="duplicateValues" dxfId="0" priority="2"/>
  </conditionalFormatting>
  <pageMargins left="0.75" right="0.75" top="1" bottom="1" header="0.5" footer="0.5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6"/>
  <sheetViews>
    <sheetView tabSelected="1" workbookViewId="0">
      <selection activeCell="H5" sqref="H5"/>
    </sheetView>
  </sheetViews>
  <sheetFormatPr defaultColWidth="9" defaultRowHeight="13.5"/>
  <cols>
    <col min="1" max="1" width="4.375" customWidth="1"/>
    <col min="2" max="2" width="6" customWidth="1"/>
    <col min="3" max="3" width="13.625" customWidth="1"/>
    <col min="4" max="4" width="13" customWidth="1"/>
    <col min="5" max="5" width="8.125" customWidth="1"/>
    <col min="6" max="6" width="7.625" customWidth="1"/>
    <col min="7" max="7" width="16" customWidth="1"/>
    <col min="8" max="8" width="16.875" customWidth="1"/>
    <col min="9" max="9" width="5.5" customWidth="1"/>
    <col min="10" max="10" width="8.75" customWidth="1"/>
    <col min="11" max="11" width="7.875" customWidth="1"/>
    <col min="12" max="12" width="7.625" customWidth="1"/>
    <col min="13" max="16" width="21.5" customWidth="1"/>
    <col min="17" max="17" width="21.875" customWidth="1"/>
  </cols>
  <sheetData>
    <row r="1" ht="21" customHeight="1" spans="1:12">
      <c r="A1" s="1" t="s">
        <v>689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29.25" customHeight="1" spans="1:12">
      <c r="A2" s="2" t="s">
        <v>41</v>
      </c>
      <c r="B2" s="3"/>
      <c r="C2" s="3"/>
      <c r="D2" s="2"/>
      <c r="E2" s="3" t="s">
        <v>42</v>
      </c>
      <c r="F2" s="3"/>
      <c r="G2" s="4"/>
      <c r="H2" s="3"/>
      <c r="I2" s="10" t="s">
        <v>3</v>
      </c>
      <c r="J2" s="3"/>
      <c r="K2" s="11"/>
      <c r="L2" s="11"/>
    </row>
    <row r="3" ht="43" customHeight="1" spans="1:12">
      <c r="A3" s="5" t="s">
        <v>4</v>
      </c>
      <c r="B3" s="5" t="s">
        <v>5</v>
      </c>
      <c r="C3" s="5" t="s">
        <v>43</v>
      </c>
      <c r="D3" s="5" t="s">
        <v>44</v>
      </c>
      <c r="E3" s="6" t="s">
        <v>45</v>
      </c>
      <c r="F3" s="6" t="s">
        <v>46</v>
      </c>
      <c r="G3" s="5" t="s">
        <v>47</v>
      </c>
      <c r="H3" s="5" t="s">
        <v>48</v>
      </c>
      <c r="I3" s="5" t="s">
        <v>49</v>
      </c>
      <c r="J3" s="5" t="s">
        <v>50</v>
      </c>
      <c r="K3" s="12" t="s">
        <v>51</v>
      </c>
      <c r="L3" s="13" t="s">
        <v>52</v>
      </c>
    </row>
    <row r="4" ht="43" customHeight="1" spans="1:12">
      <c r="A4" s="7">
        <v>1</v>
      </c>
      <c r="B4" s="7" t="s">
        <v>53</v>
      </c>
      <c r="C4" s="7" t="s">
        <v>690</v>
      </c>
      <c r="D4" s="7" t="s">
        <v>691</v>
      </c>
      <c r="E4" s="7" t="s">
        <v>692</v>
      </c>
      <c r="F4" s="7" t="s">
        <v>693</v>
      </c>
      <c r="G4" s="7" t="s">
        <v>694</v>
      </c>
      <c r="H4" s="7" t="s">
        <v>369</v>
      </c>
      <c r="I4" s="14">
        <v>1</v>
      </c>
      <c r="J4" s="14">
        <v>131000</v>
      </c>
      <c r="K4" s="14">
        <v>16300</v>
      </c>
      <c r="L4" s="14">
        <v>16300</v>
      </c>
    </row>
    <row r="5" ht="43" customHeight="1" spans="1:12">
      <c r="A5" s="7"/>
      <c r="B5" s="7"/>
      <c r="C5" s="7">
        <v>1</v>
      </c>
      <c r="D5" s="7"/>
      <c r="E5" s="7"/>
      <c r="F5" s="7"/>
      <c r="G5" s="7"/>
      <c r="H5" s="7"/>
      <c r="I5" s="14">
        <v>1</v>
      </c>
      <c r="J5" s="14">
        <v>131000</v>
      </c>
      <c r="K5" s="14">
        <v>16300</v>
      </c>
      <c r="L5" s="14">
        <v>16300</v>
      </c>
    </row>
    <row r="6" ht="43" customHeight="1" spans="1:12">
      <c r="A6" s="7">
        <v>2</v>
      </c>
      <c r="B6" s="7" t="s">
        <v>79</v>
      </c>
      <c r="C6" s="7" t="s">
        <v>695</v>
      </c>
      <c r="D6" s="7" t="s">
        <v>154</v>
      </c>
      <c r="E6" s="7" t="s">
        <v>696</v>
      </c>
      <c r="F6" s="7" t="s">
        <v>697</v>
      </c>
      <c r="G6" s="7" t="s">
        <v>157</v>
      </c>
      <c r="H6" s="7" t="s">
        <v>59</v>
      </c>
      <c r="I6" s="14">
        <v>1</v>
      </c>
      <c r="J6" s="14">
        <v>9400</v>
      </c>
      <c r="K6" s="14">
        <v>1600</v>
      </c>
      <c r="L6" s="14">
        <v>1600</v>
      </c>
    </row>
    <row r="7" ht="43" customHeight="1" spans="1:12">
      <c r="A7" s="7"/>
      <c r="B7" s="7"/>
      <c r="C7" s="7">
        <v>1</v>
      </c>
      <c r="D7" s="7"/>
      <c r="E7" s="7"/>
      <c r="F7" s="7"/>
      <c r="G7" s="7"/>
      <c r="H7" s="7"/>
      <c r="I7" s="14">
        <v>1</v>
      </c>
      <c r="J7" s="14">
        <v>9400</v>
      </c>
      <c r="K7" s="14">
        <v>1600</v>
      </c>
      <c r="L7" s="14">
        <v>1600</v>
      </c>
    </row>
    <row r="8" ht="43" customHeight="1" spans="1:12">
      <c r="A8" s="7">
        <v>3</v>
      </c>
      <c r="B8" s="7" t="s">
        <v>100</v>
      </c>
      <c r="C8" s="7" t="s">
        <v>698</v>
      </c>
      <c r="D8" s="7" t="s">
        <v>699</v>
      </c>
      <c r="E8" s="7" t="s">
        <v>700</v>
      </c>
      <c r="F8" s="7" t="s">
        <v>701</v>
      </c>
      <c r="G8" s="7" t="s">
        <v>702</v>
      </c>
      <c r="H8" s="7" t="s">
        <v>703</v>
      </c>
      <c r="I8" s="14">
        <v>1</v>
      </c>
      <c r="J8" s="14">
        <v>53000</v>
      </c>
      <c r="K8" s="14">
        <v>12000</v>
      </c>
      <c r="L8" s="14">
        <v>12000</v>
      </c>
    </row>
    <row r="9" ht="43" customHeight="1" spans="1:12">
      <c r="A9" s="7">
        <v>4</v>
      </c>
      <c r="B9" s="7" t="s">
        <v>100</v>
      </c>
      <c r="C9" s="7" t="s">
        <v>704</v>
      </c>
      <c r="D9" s="7" t="s">
        <v>699</v>
      </c>
      <c r="E9" s="7" t="s">
        <v>700</v>
      </c>
      <c r="F9" s="7" t="s">
        <v>705</v>
      </c>
      <c r="G9" s="7" t="s">
        <v>702</v>
      </c>
      <c r="H9" s="7" t="s">
        <v>703</v>
      </c>
      <c r="I9" s="14">
        <v>1</v>
      </c>
      <c r="J9" s="14">
        <v>50000</v>
      </c>
      <c r="K9" s="14">
        <v>12000</v>
      </c>
      <c r="L9" s="15">
        <f>K9+K10+K11+K12+K13+960</f>
        <v>60960</v>
      </c>
    </row>
    <row r="10" ht="43" customHeight="1" spans="1:12">
      <c r="A10" s="7">
        <v>5</v>
      </c>
      <c r="B10" s="7" t="s">
        <v>100</v>
      </c>
      <c r="C10" s="7" t="s">
        <v>704</v>
      </c>
      <c r="D10" s="7" t="s">
        <v>699</v>
      </c>
      <c r="E10" s="7" t="s">
        <v>700</v>
      </c>
      <c r="F10" s="7" t="s">
        <v>706</v>
      </c>
      <c r="G10" s="7" t="s">
        <v>702</v>
      </c>
      <c r="H10" s="7" t="s">
        <v>703</v>
      </c>
      <c r="I10" s="14">
        <v>1</v>
      </c>
      <c r="J10" s="14">
        <v>58300</v>
      </c>
      <c r="K10" s="14">
        <v>12000</v>
      </c>
      <c r="L10" s="16"/>
    </row>
    <row r="11" ht="43" customHeight="1" spans="1:12">
      <c r="A11" s="7">
        <v>6</v>
      </c>
      <c r="B11" s="7" t="s">
        <v>100</v>
      </c>
      <c r="C11" s="7" t="s">
        <v>704</v>
      </c>
      <c r="D11" s="7" t="s">
        <v>699</v>
      </c>
      <c r="E11" s="7" t="s">
        <v>700</v>
      </c>
      <c r="F11" s="7" t="s">
        <v>707</v>
      </c>
      <c r="G11" s="7" t="s">
        <v>702</v>
      </c>
      <c r="H11" s="7" t="s">
        <v>703</v>
      </c>
      <c r="I11" s="14">
        <v>1</v>
      </c>
      <c r="J11" s="14">
        <v>50000</v>
      </c>
      <c r="K11" s="14">
        <v>12000</v>
      </c>
      <c r="L11" s="16"/>
    </row>
    <row r="12" ht="43" customHeight="1" spans="1:12">
      <c r="A12" s="7">
        <v>7</v>
      </c>
      <c r="B12" s="7" t="s">
        <v>100</v>
      </c>
      <c r="C12" s="7" t="s">
        <v>704</v>
      </c>
      <c r="D12" s="7" t="s">
        <v>699</v>
      </c>
      <c r="E12" s="7" t="s">
        <v>708</v>
      </c>
      <c r="F12" s="7" t="s">
        <v>709</v>
      </c>
      <c r="G12" s="7" t="s">
        <v>702</v>
      </c>
      <c r="H12" s="7" t="s">
        <v>703</v>
      </c>
      <c r="I12" s="14">
        <v>1</v>
      </c>
      <c r="J12" s="14">
        <v>62999</v>
      </c>
      <c r="K12" s="14">
        <v>12000</v>
      </c>
      <c r="L12" s="16"/>
    </row>
    <row r="13" ht="43" customHeight="1" spans="1:12">
      <c r="A13" s="7">
        <v>8</v>
      </c>
      <c r="B13" s="7" t="s">
        <v>100</v>
      </c>
      <c r="C13" s="7" t="s">
        <v>704</v>
      </c>
      <c r="D13" s="7" t="s">
        <v>699</v>
      </c>
      <c r="E13" s="7" t="s">
        <v>700</v>
      </c>
      <c r="F13" s="7" t="s">
        <v>710</v>
      </c>
      <c r="G13" s="7" t="s">
        <v>702</v>
      </c>
      <c r="H13" s="7" t="s">
        <v>703</v>
      </c>
      <c r="I13" s="14">
        <v>1</v>
      </c>
      <c r="J13" s="14">
        <v>53000</v>
      </c>
      <c r="K13" s="14">
        <v>12000</v>
      </c>
      <c r="L13" s="16"/>
    </row>
    <row r="14" ht="43" customHeight="1" spans="1:12">
      <c r="A14" s="7">
        <v>9</v>
      </c>
      <c r="B14" s="8" t="s">
        <v>100</v>
      </c>
      <c r="C14" s="8" t="s">
        <v>704</v>
      </c>
      <c r="D14" s="8" t="s">
        <v>711</v>
      </c>
      <c r="E14" s="8" t="s">
        <v>712</v>
      </c>
      <c r="F14" s="8" t="s">
        <v>713</v>
      </c>
      <c r="G14" s="8" t="s">
        <v>714</v>
      </c>
      <c r="H14" s="8" t="s">
        <v>59</v>
      </c>
      <c r="I14" s="17">
        <v>1</v>
      </c>
      <c r="J14" s="17">
        <v>24800</v>
      </c>
      <c r="K14" s="18" t="s">
        <v>715</v>
      </c>
      <c r="L14" s="19"/>
    </row>
    <row r="15" ht="43" customHeight="1" spans="1:12">
      <c r="A15" s="7"/>
      <c r="B15" s="7" t="s">
        <v>21</v>
      </c>
      <c r="C15" s="7">
        <v>2</v>
      </c>
      <c r="D15" s="7"/>
      <c r="E15" s="7"/>
      <c r="F15" s="7"/>
      <c r="G15" s="7"/>
      <c r="H15" s="7"/>
      <c r="I15" s="14">
        <f>SUM(I8:I14)</f>
        <v>7</v>
      </c>
      <c r="J15" s="14">
        <f>SUM(J8:J14)</f>
        <v>352099</v>
      </c>
      <c r="K15" s="14">
        <f>SUM(K8:K13)</f>
        <v>72000</v>
      </c>
      <c r="L15" s="14">
        <f>SUM(L8:L13)</f>
        <v>72960</v>
      </c>
    </row>
    <row r="16" ht="43" customHeight="1" spans="1:12">
      <c r="A16" s="7">
        <v>10</v>
      </c>
      <c r="B16" s="7" t="s">
        <v>291</v>
      </c>
      <c r="C16" s="7" t="s">
        <v>716</v>
      </c>
      <c r="D16" s="7" t="s">
        <v>699</v>
      </c>
      <c r="E16" s="7" t="s">
        <v>700</v>
      </c>
      <c r="F16" s="7" t="s">
        <v>717</v>
      </c>
      <c r="G16" s="7" t="s">
        <v>702</v>
      </c>
      <c r="H16" s="7" t="s">
        <v>703</v>
      </c>
      <c r="I16" s="14">
        <v>1</v>
      </c>
      <c r="J16" s="14">
        <v>52000</v>
      </c>
      <c r="K16" s="14">
        <v>12000</v>
      </c>
      <c r="L16" s="14">
        <v>12000</v>
      </c>
    </row>
    <row r="17" ht="43" customHeight="1" spans="1:12">
      <c r="A17" s="7"/>
      <c r="B17" s="7" t="s">
        <v>21</v>
      </c>
      <c r="C17" s="7">
        <v>1</v>
      </c>
      <c r="D17" s="7"/>
      <c r="E17" s="7"/>
      <c r="F17" s="7"/>
      <c r="G17" s="7"/>
      <c r="H17" s="7"/>
      <c r="I17" s="14">
        <v>1</v>
      </c>
      <c r="J17" s="14">
        <v>52000</v>
      </c>
      <c r="K17" s="14">
        <v>12000</v>
      </c>
      <c r="L17" s="14">
        <v>12000</v>
      </c>
    </row>
    <row r="18" ht="43" customHeight="1" spans="1:12">
      <c r="A18" s="7">
        <v>11</v>
      </c>
      <c r="B18" s="7" t="s">
        <v>181</v>
      </c>
      <c r="C18" s="7" t="s">
        <v>718</v>
      </c>
      <c r="D18" s="7" t="s">
        <v>88</v>
      </c>
      <c r="E18" s="7" t="s">
        <v>94</v>
      </c>
      <c r="F18" s="7" t="s">
        <v>719</v>
      </c>
      <c r="G18" s="7" t="s">
        <v>96</v>
      </c>
      <c r="H18" s="7" t="s">
        <v>59</v>
      </c>
      <c r="I18" s="14">
        <v>1</v>
      </c>
      <c r="J18" s="14">
        <v>6950</v>
      </c>
      <c r="K18" s="14">
        <v>2000</v>
      </c>
      <c r="L18" s="14">
        <v>2000</v>
      </c>
    </row>
    <row r="19" ht="43" customHeight="1" spans="1:12">
      <c r="A19" s="7"/>
      <c r="B19" s="7" t="s">
        <v>21</v>
      </c>
      <c r="C19" s="7">
        <v>1</v>
      </c>
      <c r="D19" s="7"/>
      <c r="E19" s="7"/>
      <c r="F19" s="7"/>
      <c r="G19" s="7"/>
      <c r="H19" s="7"/>
      <c r="I19" s="14">
        <v>1</v>
      </c>
      <c r="J19" s="14">
        <v>6950</v>
      </c>
      <c r="K19" s="14">
        <v>2000</v>
      </c>
      <c r="L19" s="14">
        <v>2000</v>
      </c>
    </row>
    <row r="20" ht="43" customHeight="1" spans="1:12">
      <c r="A20" s="7">
        <v>12</v>
      </c>
      <c r="B20" s="7" t="s">
        <v>339</v>
      </c>
      <c r="C20" s="7" t="s">
        <v>720</v>
      </c>
      <c r="D20" s="7" t="s">
        <v>61</v>
      </c>
      <c r="E20" s="7" t="s">
        <v>721</v>
      </c>
      <c r="F20" s="7" t="s">
        <v>722</v>
      </c>
      <c r="G20" s="7" t="s">
        <v>69</v>
      </c>
      <c r="H20" s="7" t="s">
        <v>70</v>
      </c>
      <c r="I20" s="14">
        <v>1</v>
      </c>
      <c r="J20" s="14">
        <v>345000</v>
      </c>
      <c r="K20" s="14">
        <v>52300</v>
      </c>
      <c r="L20" s="14">
        <v>52300</v>
      </c>
    </row>
    <row r="21" ht="43" customHeight="1" spans="1:12">
      <c r="A21" s="7">
        <v>13</v>
      </c>
      <c r="B21" s="7" t="s">
        <v>339</v>
      </c>
      <c r="C21" s="7" t="s">
        <v>723</v>
      </c>
      <c r="D21" s="7" t="s">
        <v>159</v>
      </c>
      <c r="E21" s="7" t="s">
        <v>259</v>
      </c>
      <c r="F21" s="7" t="s">
        <v>724</v>
      </c>
      <c r="G21" s="7" t="s">
        <v>261</v>
      </c>
      <c r="H21" s="7" t="s">
        <v>59</v>
      </c>
      <c r="I21" s="14">
        <v>1</v>
      </c>
      <c r="J21" s="14">
        <v>185000</v>
      </c>
      <c r="K21" s="14">
        <v>55800</v>
      </c>
      <c r="L21" s="14">
        <v>55800</v>
      </c>
    </row>
    <row r="22" ht="43" customHeight="1" spans="1:12">
      <c r="A22" s="7">
        <v>14</v>
      </c>
      <c r="B22" s="7" t="s">
        <v>339</v>
      </c>
      <c r="C22" s="7" t="s">
        <v>725</v>
      </c>
      <c r="D22" s="7" t="s">
        <v>499</v>
      </c>
      <c r="E22" s="7" t="s">
        <v>583</v>
      </c>
      <c r="F22" s="7" t="s">
        <v>726</v>
      </c>
      <c r="G22" s="7" t="s">
        <v>667</v>
      </c>
      <c r="H22" s="7" t="s">
        <v>59</v>
      </c>
      <c r="I22" s="14">
        <v>1</v>
      </c>
      <c r="J22" s="14">
        <v>13000</v>
      </c>
      <c r="K22" s="14">
        <v>2100</v>
      </c>
      <c r="L22" s="14">
        <v>2100</v>
      </c>
    </row>
    <row r="23" ht="43" customHeight="1" spans="1:12">
      <c r="A23" s="7"/>
      <c r="B23" s="7" t="s">
        <v>21</v>
      </c>
      <c r="C23" s="7">
        <v>3</v>
      </c>
      <c r="D23" s="7"/>
      <c r="E23" s="7"/>
      <c r="F23" s="7"/>
      <c r="G23" s="7"/>
      <c r="H23" s="7"/>
      <c r="I23" s="14">
        <f>SUM(I20:I22)</f>
        <v>3</v>
      </c>
      <c r="J23" s="14">
        <f>SUM(J20:J22)</f>
        <v>543000</v>
      </c>
      <c r="K23" s="14">
        <f>SUM(K20:K22)</f>
        <v>110200</v>
      </c>
      <c r="L23" s="14">
        <f>SUM(L20:L22)</f>
        <v>110200</v>
      </c>
    </row>
    <row r="24" ht="43" customHeight="1" spans="1:12">
      <c r="A24" s="7">
        <v>15</v>
      </c>
      <c r="B24" s="7" t="s">
        <v>430</v>
      </c>
      <c r="C24" s="7" t="s">
        <v>727</v>
      </c>
      <c r="D24" s="7" t="s">
        <v>699</v>
      </c>
      <c r="E24" s="7" t="s">
        <v>700</v>
      </c>
      <c r="F24" s="7" t="s">
        <v>728</v>
      </c>
      <c r="G24" s="7" t="s">
        <v>702</v>
      </c>
      <c r="H24" s="7" t="s">
        <v>703</v>
      </c>
      <c r="I24" s="14">
        <v>1</v>
      </c>
      <c r="J24" s="14">
        <v>51000</v>
      </c>
      <c r="K24" s="14">
        <v>12000</v>
      </c>
      <c r="L24" s="15">
        <f>K24+K25</f>
        <v>24000</v>
      </c>
    </row>
    <row r="25" ht="43" customHeight="1" spans="1:12">
      <c r="A25" s="7">
        <v>16</v>
      </c>
      <c r="B25" s="7" t="s">
        <v>430</v>
      </c>
      <c r="C25" s="7" t="s">
        <v>727</v>
      </c>
      <c r="D25" s="7" t="s">
        <v>699</v>
      </c>
      <c r="E25" s="7" t="s">
        <v>700</v>
      </c>
      <c r="F25" s="7" t="s">
        <v>729</v>
      </c>
      <c r="G25" s="7" t="s">
        <v>702</v>
      </c>
      <c r="H25" s="7" t="s">
        <v>703</v>
      </c>
      <c r="I25" s="14">
        <v>1</v>
      </c>
      <c r="J25" s="14">
        <v>51000</v>
      </c>
      <c r="K25" s="14">
        <v>12000</v>
      </c>
      <c r="L25" s="19"/>
    </row>
    <row r="26" ht="43" customHeight="1" spans="1:12">
      <c r="A26" s="7">
        <v>17</v>
      </c>
      <c r="B26" s="7" t="s">
        <v>430</v>
      </c>
      <c r="C26" s="7" t="s">
        <v>730</v>
      </c>
      <c r="D26" s="7" t="s">
        <v>55</v>
      </c>
      <c r="E26" s="7" t="s">
        <v>731</v>
      </c>
      <c r="F26" s="7" t="s">
        <v>732</v>
      </c>
      <c r="G26" s="7" t="s">
        <v>733</v>
      </c>
      <c r="H26" s="7" t="s">
        <v>734</v>
      </c>
      <c r="I26" s="14">
        <v>1</v>
      </c>
      <c r="J26" s="14">
        <v>20000</v>
      </c>
      <c r="K26" s="14">
        <v>3600</v>
      </c>
      <c r="L26" s="15">
        <f>K26+K27</f>
        <v>4500</v>
      </c>
    </row>
    <row r="27" ht="43" customHeight="1" spans="1:12">
      <c r="A27" s="7">
        <v>18</v>
      </c>
      <c r="B27" s="7" t="s">
        <v>430</v>
      </c>
      <c r="C27" s="7" t="s">
        <v>730</v>
      </c>
      <c r="D27" s="7" t="s">
        <v>499</v>
      </c>
      <c r="E27" s="7" t="s">
        <v>735</v>
      </c>
      <c r="F27" s="7" t="s">
        <v>736</v>
      </c>
      <c r="G27" s="7" t="s">
        <v>502</v>
      </c>
      <c r="H27" s="7" t="s">
        <v>451</v>
      </c>
      <c r="I27" s="14">
        <v>1</v>
      </c>
      <c r="J27" s="14">
        <v>4900</v>
      </c>
      <c r="K27" s="14">
        <v>900</v>
      </c>
      <c r="L27" s="19"/>
    </row>
    <row r="28" ht="43" customHeight="1" spans="1:12">
      <c r="A28" s="7"/>
      <c r="B28" s="7" t="s">
        <v>21</v>
      </c>
      <c r="C28" s="7">
        <v>2</v>
      </c>
      <c r="D28" s="7"/>
      <c r="E28" s="7"/>
      <c r="F28" s="7"/>
      <c r="G28" s="7"/>
      <c r="H28" s="7"/>
      <c r="I28" s="14">
        <f>SUM(I24:I27)</f>
        <v>4</v>
      </c>
      <c r="J28" s="14">
        <f>SUM(J24:J27)</f>
        <v>126900</v>
      </c>
      <c r="K28" s="14">
        <f>SUM(K24:K27)</f>
        <v>28500</v>
      </c>
      <c r="L28" s="14">
        <f>SUM(L24:L27)</f>
        <v>28500</v>
      </c>
    </row>
    <row r="29" ht="43" customHeight="1" spans="1:12">
      <c r="A29" s="7">
        <v>19</v>
      </c>
      <c r="B29" s="7" t="s">
        <v>567</v>
      </c>
      <c r="C29" s="7" t="s">
        <v>737</v>
      </c>
      <c r="D29" s="7" t="s">
        <v>699</v>
      </c>
      <c r="E29" s="7" t="s">
        <v>708</v>
      </c>
      <c r="F29" s="7" t="s">
        <v>738</v>
      </c>
      <c r="G29" s="7" t="s">
        <v>702</v>
      </c>
      <c r="H29" s="7" t="s">
        <v>703</v>
      </c>
      <c r="I29" s="14">
        <v>1</v>
      </c>
      <c r="J29" s="14">
        <v>62999</v>
      </c>
      <c r="K29" s="14">
        <v>12000</v>
      </c>
      <c r="L29" s="15">
        <f>K29+K30</f>
        <v>24000</v>
      </c>
    </row>
    <row r="30" ht="43" customHeight="1" spans="1:12">
      <c r="A30" s="7">
        <v>20</v>
      </c>
      <c r="B30" s="7" t="s">
        <v>567</v>
      </c>
      <c r="C30" s="7" t="s">
        <v>737</v>
      </c>
      <c r="D30" s="7" t="s">
        <v>699</v>
      </c>
      <c r="E30" s="7" t="s">
        <v>708</v>
      </c>
      <c r="F30" s="7" t="s">
        <v>739</v>
      </c>
      <c r="G30" s="7" t="s">
        <v>702</v>
      </c>
      <c r="H30" s="7" t="s">
        <v>703</v>
      </c>
      <c r="I30" s="14">
        <v>1</v>
      </c>
      <c r="J30" s="14">
        <v>62999</v>
      </c>
      <c r="K30" s="14">
        <v>12000</v>
      </c>
      <c r="L30" s="19"/>
    </row>
    <row r="31" ht="43" customHeight="1" spans="1:12">
      <c r="A31" s="7"/>
      <c r="B31" s="7" t="s">
        <v>21</v>
      </c>
      <c r="C31" s="7">
        <v>1</v>
      </c>
      <c r="D31" s="7"/>
      <c r="E31" s="7"/>
      <c r="F31" s="7"/>
      <c r="G31" s="7"/>
      <c r="H31" s="7"/>
      <c r="I31" s="14">
        <f>SUM(I29:I30)</f>
        <v>2</v>
      </c>
      <c r="J31" s="14">
        <f>SUM(J29:J30)</f>
        <v>125998</v>
      </c>
      <c r="K31" s="14">
        <f>SUM(K29:K30)</f>
        <v>24000</v>
      </c>
      <c r="L31" s="14">
        <f>SUM(L29:L30)</f>
        <v>24000</v>
      </c>
    </row>
    <row r="32" ht="43" customHeight="1" spans="1:12">
      <c r="A32" s="7">
        <v>21</v>
      </c>
      <c r="B32" s="7" t="s">
        <v>630</v>
      </c>
      <c r="C32" s="7" t="s">
        <v>740</v>
      </c>
      <c r="D32" s="7" t="s">
        <v>699</v>
      </c>
      <c r="E32" s="7" t="s">
        <v>741</v>
      </c>
      <c r="F32" s="7" t="s">
        <v>742</v>
      </c>
      <c r="G32" s="7" t="s">
        <v>743</v>
      </c>
      <c r="H32" s="7" t="s">
        <v>744</v>
      </c>
      <c r="I32" s="14">
        <v>1</v>
      </c>
      <c r="J32" s="14">
        <v>43888</v>
      </c>
      <c r="K32" s="14">
        <v>12000</v>
      </c>
      <c r="L32" s="15">
        <f>K32+K33</f>
        <v>67800</v>
      </c>
    </row>
    <row r="33" ht="43" customHeight="1" spans="1:12">
      <c r="A33" s="7">
        <v>22</v>
      </c>
      <c r="B33" s="7" t="s">
        <v>630</v>
      </c>
      <c r="C33" s="7" t="s">
        <v>740</v>
      </c>
      <c r="D33" s="7" t="s">
        <v>159</v>
      </c>
      <c r="E33" s="7" t="s">
        <v>259</v>
      </c>
      <c r="F33" s="7" t="s">
        <v>745</v>
      </c>
      <c r="G33" s="7" t="s">
        <v>261</v>
      </c>
      <c r="H33" s="7" t="s">
        <v>59</v>
      </c>
      <c r="I33" s="14">
        <v>1</v>
      </c>
      <c r="J33" s="14">
        <v>186000</v>
      </c>
      <c r="K33" s="14">
        <v>55800</v>
      </c>
      <c r="L33" s="19"/>
    </row>
    <row r="34" ht="43" customHeight="1" spans="1:12">
      <c r="A34" s="7"/>
      <c r="B34" s="7" t="s">
        <v>21</v>
      </c>
      <c r="C34" s="7">
        <v>1</v>
      </c>
      <c r="D34" s="7"/>
      <c r="E34" s="7"/>
      <c r="F34" s="7"/>
      <c r="G34" s="7"/>
      <c r="H34" s="7"/>
      <c r="I34" s="14">
        <f>SUM(I32:I33)</f>
        <v>2</v>
      </c>
      <c r="J34" s="14">
        <f>SUM(J32:J33)</f>
        <v>229888</v>
      </c>
      <c r="K34" s="14">
        <f>SUM(K32:K33)</f>
        <v>67800</v>
      </c>
      <c r="L34" s="14">
        <f>SUM(L32:L33)</f>
        <v>67800</v>
      </c>
    </row>
    <row r="35" ht="43" customHeight="1" spans="1:12">
      <c r="A35" s="7"/>
      <c r="B35" s="7" t="s">
        <v>39</v>
      </c>
      <c r="C35" s="7">
        <f>C5+C7+C15+C17+C19+C23+C28+C31+C34</f>
        <v>13</v>
      </c>
      <c r="D35" s="7"/>
      <c r="E35" s="7"/>
      <c r="F35" s="7"/>
      <c r="G35" s="7"/>
      <c r="H35" s="7"/>
      <c r="I35" s="7">
        <f t="shared" ref="I35:L35" si="0">I5+I7+I15+I17+I19+I23+I28+I31+I34</f>
        <v>22</v>
      </c>
      <c r="J35" s="7">
        <f t="shared" si="0"/>
        <v>1577235</v>
      </c>
      <c r="K35" s="7">
        <f t="shared" si="0"/>
        <v>334400</v>
      </c>
      <c r="L35" s="7">
        <f t="shared" si="0"/>
        <v>335360</v>
      </c>
    </row>
    <row r="36" spans="1:12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</row>
  </sheetData>
  <mergeCells count="8">
    <mergeCell ref="A1:L1"/>
    <mergeCell ref="E2:F2"/>
    <mergeCell ref="A36:L36"/>
    <mergeCell ref="L9:L14"/>
    <mergeCell ref="L24:L25"/>
    <mergeCell ref="L26:L27"/>
    <mergeCell ref="L29:L30"/>
    <mergeCell ref="L32:L33"/>
  </mergeCells>
  <pageMargins left="0.700694444444445" right="0.700694444444445" top="0.751388888888889" bottom="0.751388888888889" header="0.298611111111111" footer="0.298611111111111"/>
  <pageSetup paperSize="9" orientation="landscape" horizontalDpi="600" verticalDpi="300"/>
  <headerFooter/>
  <ignoredErrors>
    <ignoredError sqref="I23:L23 I15:L15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NPOI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个人汇总</vt:lpstr>
      <vt:lpstr>个人（农行）</vt:lpstr>
      <vt:lpstr>个人（农商行）</vt:lpstr>
      <vt:lpstr>企业汇总</vt:lpstr>
      <vt:lpstr>企业花名册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dcterms:modified xsi:type="dcterms:W3CDTF">2025-03-05T01:23:09Z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FE7079EEF40E418DBB41C7FD8AF4021A_13</vt:lpwstr>
  </property>
  <property fmtid="{D5CDD505-2E9C-101B-9397-08002B2CF9AE}" pid="4" name="Generator">
    <vt:lpwstr>NPOI</vt:lpwstr>
  </property>
  <property fmtid="{D5CDD505-2E9C-101B-9397-08002B2CF9AE}" pid="5" name="Generator Version">
    <vt:lpwstr>2.2.1</vt:lpwstr>
  </property>
</Properties>
</file>