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<sst xmlns="http://schemas.openxmlformats.org/spreadsheetml/2006/main" count="20" uniqueCount="20">
  <si>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r>
      <t>2025</t>
    </r>
    <r>
      <rPr>
        <sz val="20"/>
        <rFont val="宋体"/>
        <charset val="0"/>
      </rPr>
      <t>年</t>
    </r>
    <r>
      <rPr>
        <sz val="20"/>
        <rFont val="Times New Roman"/>
        <charset val="0"/>
      </rPr>
      <t>1—6</t>
    </r>
    <r>
      <rPr>
        <sz val="20"/>
        <rFont val="宋体"/>
        <charset val="0"/>
      </rPr>
      <t>月天水市农机购置补贴实施情况统计表</t>
    </r>
  </si>
  <si>
    <r>
      <t xml:space="preserve"> </t>
    </r>
    <r>
      <rPr>
        <sz val="14"/>
        <rFont val="宋体"/>
        <charset val="0"/>
      </rPr>
      <t>时间：</t>
    </r>
    <r>
      <rPr>
        <sz val="14"/>
        <rFont val="Times New Roman"/>
        <charset val="0"/>
      </rPr>
      <t>2025</t>
    </r>
    <r>
      <rPr>
        <sz val="14"/>
        <rFont val="宋体"/>
        <charset val="0"/>
      </rPr>
      <t>年</t>
    </r>
    <r>
      <rPr>
        <sz val="14"/>
        <rFont val="Times New Roman"/>
        <charset val="0"/>
      </rPr>
      <t>06</t>
    </r>
    <r>
      <rPr>
        <sz val="14"/>
        <rFont val="宋体"/>
        <charset val="0"/>
      </rPr>
      <t>月</t>
    </r>
    <r>
      <rPr>
        <sz val="14"/>
        <rFont val="Times New Roman"/>
        <charset val="0"/>
      </rPr>
      <t>25</t>
    </r>
    <r>
      <rPr>
        <sz val="14"/>
        <rFont val="宋体"/>
        <charset val="0"/>
      </rPr>
      <t>日</t>
    </r>
  </si>
  <si>
    <r>
      <rPr>
        <sz val="12"/>
        <rFont val="黑体"/>
        <charset val="134"/>
      </rPr>
      <t>县</t>
    </r>
  </si>
  <si>
    <t>中央资金合计（万元）</t>
  </si>
  <si>
    <r>
      <rPr>
        <sz val="12"/>
        <rFont val="黑体"/>
        <charset val="134"/>
      </rPr>
      <t>省级第一批下达资金
（万元）</t>
    </r>
  </si>
  <si>
    <r>
      <rPr>
        <sz val="12"/>
        <rFont val="黑体"/>
        <charset val="134"/>
      </rPr>
      <t>资金总额（万元</t>
    </r>
    <r>
      <rPr>
        <sz val="12"/>
        <rFont val="宋体"/>
        <charset val="134"/>
      </rPr>
      <t>）</t>
    </r>
  </si>
  <si>
    <t>申请表数
（份）</t>
  </si>
  <si>
    <r>
      <rPr>
        <sz val="12"/>
        <rFont val="黑体"/>
        <charset val="134"/>
      </rPr>
      <t>受益户数
（户）</t>
    </r>
  </si>
  <si>
    <r>
      <rPr>
        <sz val="12"/>
        <rFont val="黑体"/>
        <charset val="134"/>
      </rPr>
      <t>机具台数
（台</t>
    </r>
    <r>
      <rPr>
        <sz val="12"/>
        <rFont val="Times New Roman"/>
        <charset val="0"/>
      </rPr>
      <t>/</t>
    </r>
    <r>
      <rPr>
        <sz val="12"/>
        <rFont val="黑体"/>
        <charset val="134"/>
      </rPr>
      <t>套）</t>
    </r>
  </si>
  <si>
    <r>
      <rPr>
        <sz val="12"/>
        <rFont val="黑体"/>
        <charset val="134"/>
      </rPr>
      <t>补贴使用资金（万元）</t>
    </r>
  </si>
  <si>
    <r>
      <rPr>
        <sz val="12"/>
        <rFont val="黑体"/>
        <charset val="134"/>
      </rPr>
      <t>中央补贴
兑付资金
（万元）</t>
    </r>
  </si>
  <si>
    <r>
      <rPr>
        <sz val="12"/>
        <rFont val="黑体"/>
        <charset val="134"/>
      </rPr>
      <t>省级补贴
兑付资金
（万元）</t>
    </r>
  </si>
  <si>
    <r>
      <rPr>
        <sz val="12"/>
        <rFont val="宋体"/>
        <charset val="134"/>
      </rPr>
      <t>秦州区</t>
    </r>
  </si>
  <si>
    <r>
      <rPr>
        <sz val="12"/>
        <rFont val="宋体"/>
        <charset val="134"/>
      </rPr>
      <t>麦积区</t>
    </r>
  </si>
  <si>
    <r>
      <rPr>
        <sz val="12"/>
        <rFont val="宋体"/>
        <charset val="134"/>
      </rPr>
      <t>清水县</t>
    </r>
  </si>
  <si>
    <r>
      <rPr>
        <sz val="12"/>
        <rFont val="宋体"/>
        <charset val="134"/>
      </rPr>
      <t>秦安县</t>
    </r>
  </si>
  <si>
    <r>
      <rPr>
        <sz val="12"/>
        <rFont val="宋体"/>
        <charset val="134"/>
      </rPr>
      <t>甘谷县</t>
    </r>
  </si>
  <si>
    <r>
      <rPr>
        <sz val="12"/>
        <rFont val="宋体"/>
        <charset val="134"/>
      </rPr>
      <t>武山县</t>
    </r>
  </si>
  <si>
    <r>
      <rPr>
        <sz val="12"/>
        <rFont val="宋体"/>
        <charset val="134"/>
      </rPr>
      <t>张家川回族自治县</t>
    </r>
  </si>
  <si>
    <r>
      <rPr>
        <sz val="12"/>
        <rFont val="宋体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</si>
</sst>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20"/>
      <name val="Times New Roman"/>
      <charset val="0"/>
    </font>
    <font>
      <sz val="14"/>
      <name val="Times New Roman"/>
      <charset val="0"/>
    </font>
    <font>
      <sz val="12"/>
      <name val="Times New Roman"/>
      <charset val="0"/>
    </font>
    <font>
      <sz val="12"/>
      <name val="黑体"/>
      <charset val="134"/>
    </font>
    <font>
      <sz val="12"/>
      <color theme="1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20"/>
      <name val="宋体"/>
      <charset val="0"/>
    </font>
    <font>
      <sz val="12"/>
      <name val="宋体"/>
      <charset val="134"/>
    </font>
    <font>
      <sz val="14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rgb="FF00000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rgb="FF000000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rgb="FF000000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rgb="FF000000"/>
      </right>
      <top style="thin">
        <color indexed="8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3" applyNumberFormat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5" borderId="15" applyNumberFormat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21">
    <xf numFmtId="0" fontId="0" fillId="0" borderId="0" xfId="0">
      <alignment vertical="center"/>
    </xf>
    <xf numFmtId="0" fontId="1" fillId="0" borderId="0" xfId="49" applyFont="1" applyFill="1" applyBorder="1" applyAlignment="1">
      <alignment horizontal="center" vertical="center"/>
    </xf>
    <xf numFmtId="176" fontId="1" fillId="0" borderId="0" xfId="49" applyNumberFormat="1" applyFont="1" applyFill="1" applyBorder="1" applyAlignment="1">
      <alignment horizontal="center" vertical="center"/>
    </xf>
    <xf numFmtId="31" fontId="2" fillId="0" borderId="1" xfId="49" applyNumberFormat="1" applyFont="1" applyFill="1" applyBorder="1" applyAlignment="1">
      <alignment horizontal="right" vertical="center"/>
    </xf>
    <xf numFmtId="176" fontId="2" fillId="0" borderId="1" xfId="49" applyNumberFormat="1" applyFont="1" applyFill="1" applyBorder="1" applyAlignment="1">
      <alignment horizontal="right" vertical="center"/>
    </xf>
    <xf numFmtId="176" fontId="2" fillId="0" borderId="0" xfId="49" applyNumberFormat="1" applyFont="1" applyFill="1" applyBorder="1" applyAlignment="1">
      <alignment horizontal="right" vertical="center"/>
    </xf>
    <xf numFmtId="0" fontId="3" fillId="0" borderId="2" xfId="49" applyFont="1" applyFill="1" applyBorder="1" applyAlignment="1">
      <alignment horizontal="center" vertical="center"/>
    </xf>
    <xf numFmtId="176" fontId="4" fillId="0" borderId="2" xfId="49" applyNumberFormat="1" applyFont="1" applyFill="1" applyBorder="1" applyAlignment="1">
      <alignment horizontal="center" vertical="center" wrapText="1"/>
    </xf>
    <xf numFmtId="176" fontId="3" fillId="0" borderId="2" xfId="49" applyNumberFormat="1" applyFont="1" applyFill="1" applyBorder="1" applyAlignment="1">
      <alignment horizontal="center" vertical="center" wrapText="1"/>
    </xf>
    <xf numFmtId="176" fontId="4" fillId="0" borderId="3" xfId="49" applyNumberFormat="1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3" fillId="0" borderId="4" xfId="49" applyFont="1" applyFill="1" applyBorder="1" applyAlignment="1">
      <alignment horizontal="center" vertical="center" wrapText="1"/>
    </xf>
    <xf numFmtId="176" fontId="3" fillId="0" borderId="4" xfId="49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5" xfId="49" applyFont="1" applyFill="1" applyBorder="1" applyAlignment="1">
      <alignment horizontal="center" vertical="center" wrapText="1"/>
    </xf>
    <xf numFmtId="176" fontId="3" fillId="0" borderId="6" xfId="49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3" fillId="0" borderId="7" xfId="49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176" fontId="3" fillId="0" borderId="9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5-06-25&#22871;&#29992;&#27719;&#24635;&#32479;&#35745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实施情况表"/>
      <sheetName val="2025录入未兑付"/>
      <sheetName val="2025年结算"/>
      <sheetName val="2024超录未兑付"/>
      <sheetName val="2024超录结算"/>
      <sheetName val="2023未兑付"/>
    </sheetNames>
    <sheetDataSet>
      <sheetData sheetId="0"/>
      <sheetData sheetId="1">
        <row r="4">
          <cell r="C4">
            <v>657</v>
          </cell>
          <cell r="D4">
            <v>658</v>
          </cell>
          <cell r="E4">
            <v>659</v>
          </cell>
          <cell r="F4">
            <v>121.59</v>
          </cell>
          <cell r="G4">
            <v>0</v>
          </cell>
        </row>
        <row r="5">
          <cell r="C5">
            <v>430</v>
          </cell>
          <cell r="D5">
            <v>419</v>
          </cell>
          <cell r="E5">
            <v>430</v>
          </cell>
          <cell r="F5">
            <v>51.07</v>
          </cell>
          <cell r="G5">
            <v>0</v>
          </cell>
        </row>
        <row r="6">
          <cell r="C6">
            <v>121</v>
          </cell>
          <cell r="D6">
            <v>108</v>
          </cell>
          <cell r="E6">
            <v>121</v>
          </cell>
          <cell r="F6">
            <v>20.094</v>
          </cell>
          <cell r="G6">
            <v>0</v>
          </cell>
        </row>
        <row r="7">
          <cell r="C7">
            <v>545</v>
          </cell>
          <cell r="D7">
            <v>510</v>
          </cell>
          <cell r="E7">
            <v>545</v>
          </cell>
          <cell r="F7">
            <v>59.641</v>
          </cell>
          <cell r="G7">
            <v>0</v>
          </cell>
        </row>
        <row r="8">
          <cell r="C8">
            <v>1155</v>
          </cell>
          <cell r="D8">
            <v>1079</v>
          </cell>
          <cell r="E8">
            <v>1159</v>
          </cell>
          <cell r="F8">
            <v>118.285</v>
          </cell>
          <cell r="G8">
            <v>0</v>
          </cell>
        </row>
        <row r="9">
          <cell r="C9">
            <v>185</v>
          </cell>
          <cell r="D9">
            <v>150</v>
          </cell>
          <cell r="E9">
            <v>185</v>
          </cell>
          <cell r="F9">
            <v>19.747</v>
          </cell>
          <cell r="G9">
            <v>0</v>
          </cell>
        </row>
        <row r="10">
          <cell r="C10">
            <v>301</v>
          </cell>
          <cell r="D10">
            <v>178</v>
          </cell>
          <cell r="E10">
            <v>301</v>
          </cell>
          <cell r="F10">
            <v>109.096</v>
          </cell>
          <cell r="G10">
            <v>0</v>
          </cell>
        </row>
      </sheetData>
      <sheetData sheetId="2">
        <row r="3"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</row>
        <row r="4">
          <cell r="C4">
            <v>2206</v>
          </cell>
          <cell r="D4">
            <v>2153</v>
          </cell>
          <cell r="E4">
            <v>2214</v>
          </cell>
          <cell r="F4">
            <v>195.494</v>
          </cell>
          <cell r="G4">
            <v>195.494</v>
          </cell>
          <cell r="H4">
            <v>0</v>
          </cell>
        </row>
        <row r="5">
          <cell r="C5">
            <v>136</v>
          </cell>
          <cell r="D5">
            <v>117</v>
          </cell>
          <cell r="E5">
            <v>141</v>
          </cell>
          <cell r="F5">
            <v>30.791</v>
          </cell>
          <cell r="G5">
            <v>30.791</v>
          </cell>
          <cell r="H5">
            <v>0</v>
          </cell>
        </row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</row>
        <row r="7">
          <cell r="C7">
            <v>75</v>
          </cell>
          <cell r="D7">
            <v>66</v>
          </cell>
          <cell r="E7">
            <v>87</v>
          </cell>
          <cell r="F7">
            <v>52.836</v>
          </cell>
          <cell r="G7">
            <v>52.836</v>
          </cell>
          <cell r="H7">
            <v>0</v>
          </cell>
        </row>
        <row r="8">
          <cell r="C8">
            <v>116</v>
          </cell>
          <cell r="D8">
            <v>93</v>
          </cell>
          <cell r="E8">
            <v>116</v>
          </cell>
          <cell r="F8">
            <v>26.141</v>
          </cell>
          <cell r="G8">
            <v>26.141</v>
          </cell>
          <cell r="H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</row>
      </sheetData>
      <sheetData sheetId="3">
        <row r="4">
          <cell r="C4">
            <v>98</v>
          </cell>
          <cell r="D4">
            <v>97</v>
          </cell>
          <cell r="E4">
            <v>98</v>
          </cell>
          <cell r="F4">
            <v>7.07</v>
          </cell>
          <cell r="G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</row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</row>
        <row r="7">
          <cell r="C7">
            <v>27</v>
          </cell>
          <cell r="D7">
            <v>21</v>
          </cell>
          <cell r="E7">
            <v>28</v>
          </cell>
          <cell r="F7">
            <v>2.284</v>
          </cell>
          <cell r="G7">
            <v>0</v>
          </cell>
        </row>
        <row r="8">
          <cell r="C8">
            <v>1</v>
          </cell>
          <cell r="D8">
            <v>1</v>
          </cell>
          <cell r="E8">
            <v>1</v>
          </cell>
          <cell r="F8">
            <v>0.082</v>
          </cell>
          <cell r="G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</row>
        <row r="10">
          <cell r="C10">
            <v>1</v>
          </cell>
          <cell r="D10">
            <v>1</v>
          </cell>
          <cell r="E10">
            <v>1</v>
          </cell>
          <cell r="F10">
            <v>0.12</v>
          </cell>
          <cell r="G10">
            <v>0</v>
          </cell>
        </row>
      </sheetData>
      <sheetData sheetId="4">
        <row r="3">
          <cell r="C3">
            <v>1797</v>
          </cell>
          <cell r="D3">
            <v>1541</v>
          </cell>
          <cell r="E3">
            <v>1799</v>
          </cell>
          <cell r="F3">
            <v>310.764</v>
          </cell>
          <cell r="G3">
            <v>310.764</v>
          </cell>
          <cell r="H3">
            <v>0</v>
          </cell>
        </row>
        <row r="4">
          <cell r="C4">
            <v>3</v>
          </cell>
          <cell r="D4">
            <v>2</v>
          </cell>
          <cell r="E4">
            <v>3</v>
          </cell>
          <cell r="F4">
            <v>1.203</v>
          </cell>
          <cell r="G4">
            <v>1.203</v>
          </cell>
          <cell r="H4">
            <v>0</v>
          </cell>
        </row>
        <row r="5">
          <cell r="C5">
            <v>756</v>
          </cell>
          <cell r="D5">
            <v>663</v>
          </cell>
          <cell r="E5">
            <v>765</v>
          </cell>
          <cell r="F5">
            <v>148.844</v>
          </cell>
          <cell r="G5">
            <v>148.844</v>
          </cell>
          <cell r="H5">
            <v>0</v>
          </cell>
        </row>
        <row r="6">
          <cell r="C6">
            <v>2483</v>
          </cell>
          <cell r="D6">
            <v>2402</v>
          </cell>
          <cell r="E6">
            <v>2484</v>
          </cell>
          <cell r="F6">
            <v>235.053</v>
          </cell>
          <cell r="G6">
            <v>235.053</v>
          </cell>
          <cell r="H6">
            <v>0</v>
          </cell>
        </row>
        <row r="7">
          <cell r="C7">
            <v>4843</v>
          </cell>
          <cell r="D7">
            <v>4645</v>
          </cell>
          <cell r="E7">
            <v>4853</v>
          </cell>
          <cell r="F7">
            <v>448.543</v>
          </cell>
          <cell r="G7">
            <v>448.543</v>
          </cell>
          <cell r="H7">
            <v>0</v>
          </cell>
        </row>
        <row r="8">
          <cell r="C8">
            <v>576</v>
          </cell>
          <cell r="D8">
            <v>440</v>
          </cell>
          <cell r="E8">
            <v>577</v>
          </cell>
          <cell r="F8">
            <v>145.28</v>
          </cell>
          <cell r="G8">
            <v>145.28</v>
          </cell>
          <cell r="H8">
            <v>0</v>
          </cell>
        </row>
        <row r="9">
          <cell r="C9">
            <v>334</v>
          </cell>
          <cell r="D9">
            <v>219</v>
          </cell>
          <cell r="E9">
            <v>334</v>
          </cell>
          <cell r="F9">
            <v>179.232</v>
          </cell>
          <cell r="G9">
            <v>179.232</v>
          </cell>
          <cell r="H9">
            <v>0</v>
          </cell>
        </row>
      </sheetData>
      <sheetData sheetId="5">
        <row r="4">
          <cell r="C4">
            <v>1</v>
          </cell>
          <cell r="D4">
            <v>1</v>
          </cell>
          <cell r="E4">
            <v>1</v>
          </cell>
          <cell r="F4">
            <v>2.31</v>
          </cell>
          <cell r="G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A1" sqref="A1:J1"/>
    </sheetView>
  </sheetViews>
  <sheetFormatPr defaultColWidth="9" defaultRowHeight="13.5"/>
  <cols>
    <col min="9" max="9" width="9.375"/>
  </cols>
  <sheetData>
    <row r="1" ht="26.25" spans="1:10">
      <c r="A1" s="1" t="s">
        <v>0</v>
      </c>
      <c r="B1" s="2"/>
      <c r="C1" s="2"/>
      <c r="D1" s="2"/>
      <c r="E1" s="1"/>
      <c r="F1" s="1"/>
      <c r="G1" s="1"/>
      <c r="H1" s="1"/>
      <c r="I1" s="1"/>
      <c r="J1" s="1"/>
    </row>
    <row r="2" ht="19.5" spans="1:10">
      <c r="A2" s="3" t="s">
        <v>1</v>
      </c>
      <c r="B2" s="4"/>
      <c r="C2" s="4"/>
      <c r="D2" s="5"/>
      <c r="E2" s="3"/>
      <c r="F2" s="3"/>
      <c r="G2" s="3"/>
      <c r="H2" s="3"/>
      <c r="I2" s="3"/>
      <c r="J2" s="3"/>
    </row>
    <row r="3" ht="57" spans="1:10">
      <c r="A3" s="6" t="s">
        <v>2</v>
      </c>
      <c r="B3" s="7" t="s">
        <v>3</v>
      </c>
      <c r="C3" s="8" t="s">
        <v>4</v>
      </c>
      <c r="D3" s="9" t="s">
        <v>5</v>
      </c>
      <c r="E3" s="10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8" t="s">
        <v>11</v>
      </c>
    </row>
    <row r="4" ht="15.75" spans="1:10">
      <c r="A4" s="12" t="s">
        <v>12</v>
      </c>
      <c r="B4" s="13">
        <v>595</v>
      </c>
      <c r="C4" s="13">
        <v>29</v>
      </c>
      <c r="D4" s="13">
        <f t="shared" ref="D4:D11" si="0">SUM(B4:C4)</f>
        <v>624</v>
      </c>
      <c r="E4" s="14">
        <f>'[1]2025录入未兑付'!C4+'[1]2024超录未兑付'!C4+'[1]2023未兑付'!C4+'[1]2025年结算'!C3+'[1]2024超录结算'!C3</f>
        <v>2553</v>
      </c>
      <c r="F4" s="14">
        <f>'[1]2025录入未兑付'!D4+'[1]2024超录未兑付'!D4+'[1]2023未兑付'!D4+'[1]2025年结算'!D3+'[1]2024超录结算'!D3</f>
        <v>2297</v>
      </c>
      <c r="G4" s="14">
        <f>'[1]2025录入未兑付'!E4+'[1]2024超录未兑付'!E4+'[1]2023未兑付'!E4+'[1]2025年结算'!E3+'[1]2024超录结算'!E3</f>
        <v>2557</v>
      </c>
      <c r="H4" s="14">
        <f>'[1]2025录入未兑付'!F4+'[1]2024超录未兑付'!F4+'[1]2023未兑付'!F4+'[1]2025年结算'!F3+'[1]2024超录结算'!F3</f>
        <v>441.734</v>
      </c>
      <c r="I4" s="14">
        <f>'[1]2025录入未兑付'!G4+'[1]2024超录未兑付'!G4+'[1]2023未兑付'!G4+'[1]2025年结算'!G3+'[1]2024超录结算'!G3</f>
        <v>310.764</v>
      </c>
      <c r="J4" s="19">
        <f>'[1]2025录入未兑付'!H4+'[1]2024超录未兑付'!H4+'[1]2023未兑付'!H4+'[1]2025年结算'!H3+'[1]2024超录结算'!H3</f>
        <v>0</v>
      </c>
    </row>
    <row r="5" ht="15.75" spans="1:10">
      <c r="A5" s="12" t="s">
        <v>13</v>
      </c>
      <c r="B5" s="13">
        <v>421</v>
      </c>
      <c r="C5" s="13">
        <v>19</v>
      </c>
      <c r="D5" s="13">
        <f t="shared" si="0"/>
        <v>440</v>
      </c>
      <c r="E5" s="14">
        <f>'[1]2025录入未兑付'!C5+'[1]2024超录未兑付'!C5+'[1]2023未兑付'!C5+'[1]2025年结算'!C4+'[1]2024超录结算'!C4</f>
        <v>2639</v>
      </c>
      <c r="F5" s="14">
        <f>'[1]2025录入未兑付'!D5+'[1]2024超录未兑付'!D5+'[1]2023未兑付'!D5+'[1]2025年结算'!D4+'[1]2024超录结算'!D4</f>
        <v>2574</v>
      </c>
      <c r="G5" s="14">
        <f>'[1]2025录入未兑付'!E5+'[1]2024超录未兑付'!E5+'[1]2023未兑付'!E5+'[1]2025年结算'!E4+'[1]2024超录结算'!E4</f>
        <v>2647</v>
      </c>
      <c r="H5" s="14">
        <f>'[1]2025录入未兑付'!F5+'[1]2024超录未兑付'!F5+'[1]2023未兑付'!F5+'[1]2025年结算'!F4+'[1]2024超录结算'!F4</f>
        <v>247.767</v>
      </c>
      <c r="I5" s="14">
        <f>'[1]2025录入未兑付'!G5+'[1]2024超录未兑付'!G5+'[1]2023未兑付'!G5+'[1]2025年结算'!G4+'[1]2024超录结算'!G4</f>
        <v>196.697</v>
      </c>
      <c r="J5" s="19">
        <f>'[1]2025录入未兑付'!H5+'[1]2024超录未兑付'!H5+'[1]2023未兑付'!H5+'[1]2025年结算'!H4+'[1]2024超录结算'!H4</f>
        <v>0</v>
      </c>
    </row>
    <row r="6" ht="15.75" spans="1:10">
      <c r="A6" s="12" t="s">
        <v>14</v>
      </c>
      <c r="B6" s="13">
        <v>330</v>
      </c>
      <c r="C6" s="13">
        <v>15</v>
      </c>
      <c r="D6" s="13">
        <f t="shared" si="0"/>
        <v>345</v>
      </c>
      <c r="E6" s="14">
        <f>'[1]2025录入未兑付'!C6+'[1]2024超录未兑付'!C6+'[1]2023未兑付'!C6+'[1]2025年结算'!C5+'[1]2024超录结算'!C5</f>
        <v>1013</v>
      </c>
      <c r="F6" s="14">
        <f>'[1]2025录入未兑付'!D6+'[1]2024超录未兑付'!D6+'[1]2023未兑付'!D6+'[1]2025年结算'!D5+'[1]2024超录结算'!D5</f>
        <v>888</v>
      </c>
      <c r="G6" s="14">
        <f>'[1]2025录入未兑付'!E6+'[1]2024超录未兑付'!E6+'[1]2023未兑付'!E6+'[1]2025年结算'!E5+'[1]2024超录结算'!E5</f>
        <v>1027</v>
      </c>
      <c r="H6" s="14">
        <f>'[1]2025录入未兑付'!F6+'[1]2024超录未兑付'!F6+'[1]2023未兑付'!F6+'[1]2025年结算'!F5+'[1]2024超录结算'!F5</f>
        <v>199.729</v>
      </c>
      <c r="I6" s="14">
        <f>'[1]2025录入未兑付'!G6+'[1]2024超录未兑付'!G6+'[1]2023未兑付'!G6+'[1]2025年结算'!G5+'[1]2024超录结算'!G5</f>
        <v>179.635</v>
      </c>
      <c r="J6" s="19">
        <f>'[1]2025录入未兑付'!H6+'[1]2024超录未兑付'!H6+'[1]2023未兑付'!H6+'[1]2025年结算'!H5+'[1]2024超录结算'!H5</f>
        <v>0</v>
      </c>
    </row>
    <row r="7" ht="15.75" spans="1:10">
      <c r="A7" s="12" t="s">
        <v>15</v>
      </c>
      <c r="B7" s="13">
        <v>482</v>
      </c>
      <c r="C7" s="13">
        <v>13</v>
      </c>
      <c r="D7" s="13">
        <f t="shared" si="0"/>
        <v>495</v>
      </c>
      <c r="E7" s="14">
        <f>'[1]2025录入未兑付'!C7+'[1]2024超录未兑付'!C7+'[1]2023未兑付'!C7+'[1]2025年结算'!C6+'[1]2024超录结算'!C6</f>
        <v>3055</v>
      </c>
      <c r="F7" s="14">
        <f>'[1]2025录入未兑付'!D7+'[1]2024超录未兑付'!D7+'[1]2023未兑付'!D7+'[1]2025年结算'!D6+'[1]2024超录结算'!D6</f>
        <v>2933</v>
      </c>
      <c r="G7" s="14">
        <f>'[1]2025录入未兑付'!E7+'[1]2024超录未兑付'!E7+'[1]2023未兑付'!E7+'[1]2025年结算'!E6+'[1]2024超录结算'!E6</f>
        <v>3057</v>
      </c>
      <c r="H7" s="14">
        <f>'[1]2025录入未兑付'!F7+'[1]2024超录未兑付'!F7+'[1]2023未兑付'!F7+'[1]2025年结算'!F6+'[1]2024超录结算'!F6</f>
        <v>296.978</v>
      </c>
      <c r="I7" s="14">
        <f>'[1]2025录入未兑付'!G7+'[1]2024超录未兑付'!G7+'[1]2023未兑付'!G7+'[1]2025年结算'!G6+'[1]2024超录结算'!G6</f>
        <v>235.053</v>
      </c>
      <c r="J7" s="19">
        <f>'[1]2025录入未兑付'!H7+'[1]2024超录未兑付'!H7+'[1]2023未兑付'!H7+'[1]2025年结算'!H6+'[1]2024超录结算'!H6</f>
        <v>0</v>
      </c>
    </row>
    <row r="8" ht="15.75" spans="1:10">
      <c r="A8" s="12" t="s">
        <v>16</v>
      </c>
      <c r="B8" s="13">
        <v>901</v>
      </c>
      <c r="C8" s="13">
        <v>32</v>
      </c>
      <c r="D8" s="13">
        <f t="shared" si="0"/>
        <v>933</v>
      </c>
      <c r="E8" s="14">
        <f>'[1]2025录入未兑付'!C8+'[1]2024超录未兑付'!C8+'[1]2023未兑付'!C8+'[1]2025年结算'!C7+'[1]2024超录结算'!C7</f>
        <v>6074</v>
      </c>
      <c r="F8" s="14">
        <f>'[1]2025录入未兑付'!D8+'[1]2024超录未兑付'!D8+'[1]2023未兑付'!D8+'[1]2025年结算'!D7+'[1]2024超录结算'!D7</f>
        <v>5791</v>
      </c>
      <c r="G8" s="14">
        <f>'[1]2025录入未兑付'!E8+'[1]2024超录未兑付'!E8+'[1]2023未兑付'!E8+'[1]2025年结算'!E7+'[1]2024超录结算'!E7</f>
        <v>6100</v>
      </c>
      <c r="H8" s="14">
        <f>'[1]2025录入未兑付'!F8+'[1]2024超录未兑付'!F8+'[1]2023未兑付'!F8+'[1]2025年结算'!F7+'[1]2024超录结算'!F7</f>
        <v>619.746</v>
      </c>
      <c r="I8" s="14">
        <f>'[1]2025录入未兑付'!G8+'[1]2024超录未兑付'!G8+'[1]2023未兑付'!G8+'[1]2025年结算'!G7+'[1]2024超录结算'!G7</f>
        <v>501.379</v>
      </c>
      <c r="J8" s="19">
        <f>'[1]2025录入未兑付'!H8+'[1]2024超录未兑付'!H8+'[1]2023未兑付'!H8+'[1]2025年结算'!H7+'[1]2024超录结算'!H7</f>
        <v>0</v>
      </c>
    </row>
    <row r="9" ht="15.75" spans="1:10">
      <c r="A9" s="12" t="s">
        <v>17</v>
      </c>
      <c r="B9" s="13">
        <v>320</v>
      </c>
      <c r="C9" s="13">
        <v>16</v>
      </c>
      <c r="D9" s="13">
        <f t="shared" si="0"/>
        <v>336</v>
      </c>
      <c r="E9" s="14">
        <f>'[1]2025录入未兑付'!C9+'[1]2024超录未兑付'!C9+'[1]2023未兑付'!C9+'[1]2025年结算'!C8+'[1]2024超录结算'!C8</f>
        <v>877</v>
      </c>
      <c r="F9" s="14">
        <f>'[1]2025录入未兑付'!D9+'[1]2024超录未兑付'!D9+'[1]2023未兑付'!D9+'[1]2025年结算'!D8+'[1]2024超录结算'!D8</f>
        <v>683</v>
      </c>
      <c r="G9" s="14">
        <f>'[1]2025录入未兑付'!E9+'[1]2024超录未兑付'!E9+'[1]2023未兑付'!E9+'[1]2025年结算'!E8+'[1]2024超录结算'!E8</f>
        <v>878</v>
      </c>
      <c r="H9" s="14">
        <f>'[1]2025录入未兑付'!F9+'[1]2024超录未兑付'!F9+'[1]2023未兑付'!F9+'[1]2025年结算'!F8+'[1]2024超录结算'!F8</f>
        <v>191.168</v>
      </c>
      <c r="I9" s="14">
        <f>'[1]2025录入未兑付'!G9+'[1]2024超录未兑付'!G9+'[1]2023未兑付'!G9+'[1]2025年结算'!G8+'[1]2024超录结算'!G8</f>
        <v>171.421</v>
      </c>
      <c r="J9" s="19">
        <f>'[1]2025录入未兑付'!H9+'[1]2024超录未兑付'!H9+'[1]2023未兑付'!H9+'[1]2025年结算'!H8+'[1]2024超录结算'!H8</f>
        <v>0</v>
      </c>
    </row>
    <row r="10" ht="28.5" spans="1:10">
      <c r="A10" s="12" t="s">
        <v>18</v>
      </c>
      <c r="B10" s="13">
        <v>539</v>
      </c>
      <c r="C10" s="13">
        <v>29</v>
      </c>
      <c r="D10" s="13">
        <f t="shared" si="0"/>
        <v>568</v>
      </c>
      <c r="E10" s="14">
        <f>'[1]2025录入未兑付'!C10+'[1]2024超录未兑付'!C10+'[1]2023未兑付'!C10+'[1]2025年结算'!C9+'[1]2024超录结算'!C9</f>
        <v>636</v>
      </c>
      <c r="F10" s="14">
        <f>'[1]2025录入未兑付'!D10+'[1]2024超录未兑付'!D10+'[1]2023未兑付'!D10+'[1]2025年结算'!D9+'[1]2024超录结算'!D9</f>
        <v>398</v>
      </c>
      <c r="G10" s="14">
        <f>'[1]2025录入未兑付'!E10+'[1]2024超录未兑付'!E10+'[1]2023未兑付'!E10+'[1]2025年结算'!E9+'[1]2024超录结算'!E9</f>
        <v>636</v>
      </c>
      <c r="H10" s="14">
        <f>'[1]2025录入未兑付'!F10+'[1]2024超录未兑付'!F10+'[1]2023未兑付'!F10+'[1]2025年结算'!F9+'[1]2024超录结算'!F9</f>
        <v>288.448</v>
      </c>
      <c r="I10" s="14">
        <f>'[1]2025录入未兑付'!G10+'[1]2024超录未兑付'!G10+'[1]2023未兑付'!G10+'[1]2025年结算'!G9+'[1]2024超录结算'!G9</f>
        <v>179.232</v>
      </c>
      <c r="J10" s="19">
        <f>'[1]2025录入未兑付'!H10+'[1]2024超录未兑付'!H10+'[1]2023未兑付'!H10+'[1]2025年结算'!H9+'[1]2024超录结算'!H9</f>
        <v>0</v>
      </c>
    </row>
    <row r="11" ht="16.5" spans="1:10">
      <c r="A11" s="15" t="s">
        <v>19</v>
      </c>
      <c r="B11" s="16">
        <f t="shared" ref="B11:J11" si="1">SUM(B4:B10)</f>
        <v>3588</v>
      </c>
      <c r="C11" s="16">
        <f t="shared" si="1"/>
        <v>153</v>
      </c>
      <c r="D11" s="16">
        <f t="shared" si="0"/>
        <v>3741</v>
      </c>
      <c r="E11" s="16">
        <f t="shared" si="1"/>
        <v>16847</v>
      </c>
      <c r="F11" s="16">
        <f t="shared" si="1"/>
        <v>15564</v>
      </c>
      <c r="G11" s="16">
        <f t="shared" si="1"/>
        <v>16902</v>
      </c>
      <c r="H11" s="17">
        <f t="shared" si="1"/>
        <v>2285.57</v>
      </c>
      <c r="I11" s="17">
        <f t="shared" si="1"/>
        <v>1774.181</v>
      </c>
      <c r="J11" s="20">
        <f t="shared" si="1"/>
        <v>0</v>
      </c>
    </row>
  </sheetData>
  <mergeCells count="2">
    <mergeCell ref="A1:J1"/>
    <mergeCell ref="A2:J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勿忘初心</cp:lastModifiedBy>
  <dcterms:created xsi:type="dcterms:W3CDTF">2025-08-14T01:27:56Z</dcterms:created>
  <dcterms:modified xsi:type="dcterms:W3CDTF">2025-08-14T01:31:40Z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3DBACA398FE14B4A8092F150CA4C2B8C_11</vt:lpwstr>
  </property>
  <property fmtid="{D5CDD505-2E9C-101B-9397-08002B2CF9AE}" pid="3" name="KSOProductBuildVer">
    <vt:lpwstr>2052-12.1.0.21915</vt:lpwstr>
  </property>
</Properties>
</file>