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activeTab="1"/>
  </bookViews>
  <sheets>
    <sheet name="个人汇总表" sheetId="6" r:id="rId1"/>
    <sheet name="个人农行" sheetId="7" r:id="rId2"/>
    <sheet name="个人农商行" sheetId="8" r:id="rId3"/>
  </sheets>
  <definedNames>
    <definedName name="_xlnm._FilterDatabase" localSheetId="2" hidden="1">个人农商行!$A$3:$L$104</definedName>
    <definedName name="_xlnm._FilterDatabase" localSheetId="1" hidden="1">个人农行!$A$3:$L$186</definedName>
    <definedName name="_xlnm.Print_Titles" localSheetId="1">个人农行!$1:$3</definedName>
    <definedName name="_xlnm.Print_Titles" localSheetId="2">个人农商行!$1:$3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<sst xmlns="http://schemas.openxmlformats.org/spreadsheetml/2006/main" count="1453" uniqueCount="565">
  <si>
    <t>灵台县2025年第三批农机报废补贴（国债资金-个人）发放公示汇总表</t>
  </si>
  <si>
    <t>单位：灵台县农业机械化服务中心　　　　　　                单位：元　  　　　　　　时间：2025年8月25日</t>
  </si>
  <si>
    <t>序号</t>
  </si>
  <si>
    <t>乡镇</t>
  </si>
  <si>
    <t>报废户数（户）</t>
  </si>
  <si>
    <t>报废机具数量（台、件）</t>
  </si>
  <si>
    <t>报废补贴资金</t>
  </si>
  <si>
    <t>备  注</t>
  </si>
  <si>
    <t>中台</t>
  </si>
  <si>
    <t>农行</t>
  </si>
  <si>
    <t>独店</t>
  </si>
  <si>
    <t>什字</t>
  </si>
  <si>
    <t>朝那</t>
  </si>
  <si>
    <t>小计</t>
  </si>
  <si>
    <t>星火</t>
  </si>
  <si>
    <t>农商行</t>
  </si>
  <si>
    <t>新开</t>
  </si>
  <si>
    <t>西屯</t>
  </si>
  <si>
    <t>上良</t>
  </si>
  <si>
    <t>蒲窝</t>
  </si>
  <si>
    <t>梁原</t>
  </si>
  <si>
    <t>百里</t>
  </si>
  <si>
    <t>合计</t>
  </si>
  <si>
    <t>灵台县2025年第三批农机报废补贴（国债资金）发放公示（个人-农行发放）</t>
  </si>
  <si>
    <t>单位：灵台县农业机械化服务中心</t>
  </si>
  <si>
    <t>时间：2025年8月25日</t>
  </si>
  <si>
    <t>姓名或组织名称</t>
  </si>
  <si>
    <t>报废机型</t>
  </si>
  <si>
    <t>报废类别</t>
  </si>
  <si>
    <t>机具型号</t>
  </si>
  <si>
    <t>生产厂家</t>
  </si>
  <si>
    <t>出厂编号</t>
  </si>
  <si>
    <t>回收拆解企业</t>
  </si>
  <si>
    <t>数量</t>
  </si>
  <si>
    <t>中央补贴额</t>
  </si>
  <si>
    <t>个人小计</t>
  </si>
  <si>
    <t>中台镇</t>
  </si>
  <si>
    <t>白小玲</t>
  </si>
  <si>
    <t>拖拉机[20（ 含） -50 马力（含）]</t>
  </si>
  <si>
    <t>20（ 含） -50 马力（含）</t>
  </si>
  <si>
    <t>泰山300型拖拉机</t>
  </si>
  <si>
    <t>山东泰山拖拉机厂</t>
  </si>
  <si>
    <t>PLTD-TLJ-300-007</t>
  </si>
  <si>
    <t>平凉通达正业农机销售有限公司</t>
  </si>
  <si>
    <t>拖拉机[20马力以下，包含10马力≤发动机功率＜20马力，及10马力 以下且有手扶拖拉机铭牌的]</t>
  </si>
  <si>
    <t>20马力以下，包含10马力≤发动机功率＜20马力，及10马力 以下且有手扶拖拉机铭牌的</t>
  </si>
  <si>
    <t>东方红-180P拖拉机</t>
  </si>
  <si>
    <t>中国一拖集团有限公司</t>
  </si>
  <si>
    <t>播种机[6行以下（机引三点悬挂式或牵引式）]</t>
  </si>
  <si>
    <t>6行以下（机引三点悬挂式或牵引式）</t>
  </si>
  <si>
    <t>4行玉米播种机</t>
  </si>
  <si>
    <t>河北农哈哈机械集团有限公司</t>
  </si>
  <si>
    <t>2025-PLTD-BZJ-04-022</t>
  </si>
  <si>
    <t>旋耕机[2m≤耕幅&lt;2.5m]</t>
  </si>
  <si>
    <t>2m≤耕幅&lt;2.5m</t>
  </si>
  <si>
    <t>1KNB-220型旋耕机</t>
  </si>
  <si>
    <t>西安亚澳农机股份有限公司</t>
  </si>
  <si>
    <t>犁[单犁体幅宽35cm以下_犁体数量2-4个]</t>
  </si>
  <si>
    <t>单犁体幅宽35cm以下_犁体数量2-4个</t>
  </si>
  <si>
    <t>230型机械犁</t>
  </si>
  <si>
    <t>陕西省岐山农业机械厂</t>
  </si>
  <si>
    <t>2025-PLTD-35(-)L-4-010</t>
  </si>
  <si>
    <t>2025-PLTD-35(-)L-4-011</t>
  </si>
  <si>
    <t>227型机械犁</t>
  </si>
  <si>
    <t>2025-PLTD-35(-)L-4-012</t>
  </si>
  <si>
    <t>应兑付270元，本次兑付60元，下欠210元。</t>
  </si>
  <si>
    <t>高震远</t>
  </si>
  <si>
    <t>播种机[12-18行]</t>
  </si>
  <si>
    <t>12-18行</t>
  </si>
  <si>
    <t>2BXJ-12行精量播种机</t>
  </si>
  <si>
    <t>岐山县益店新興农机具修配厂</t>
  </si>
  <si>
    <t>PLTD-BZJ-12-012</t>
  </si>
  <si>
    <t>2BXJ-13行精量播种机</t>
  </si>
  <si>
    <t>岐山益店兴农机械厂</t>
  </si>
  <si>
    <t>PLTD-BZJ-13-013</t>
  </si>
  <si>
    <t>何金灵</t>
  </si>
  <si>
    <t>泰山300</t>
  </si>
  <si>
    <t>山东华源拖拉机厂</t>
  </si>
  <si>
    <t>灵台县大众农业机械有限责任公司</t>
  </si>
  <si>
    <t>旋耕机[1m≤耕幅&lt;1.5m]</t>
  </si>
  <si>
    <t>1m≤耕幅&lt;1.5m</t>
  </si>
  <si>
    <t>旋耕机1.5</t>
  </si>
  <si>
    <t>江西南昌旋耕机厂</t>
  </si>
  <si>
    <t>2025-LTDZ-XGJ-1.5-001</t>
  </si>
  <si>
    <t>犁ILF-230</t>
  </si>
  <si>
    <t>陕西省岐山大修厂</t>
  </si>
  <si>
    <t>2025-LTDZ-L-35L-2-4-013</t>
  </si>
  <si>
    <t>姜福林</t>
  </si>
  <si>
    <t>金马220拖拉机</t>
  </si>
  <si>
    <t>中国盐城拖拉机厂</t>
  </si>
  <si>
    <t>907763[9925038]</t>
  </si>
  <si>
    <t>小麦13行播种机</t>
  </si>
  <si>
    <t>陕西省岐山益店机械厂</t>
  </si>
  <si>
    <t>2025-LTDZ-BZJ-13-009</t>
  </si>
  <si>
    <t>播种机[6-11行]</t>
  </si>
  <si>
    <t>6-11行</t>
  </si>
  <si>
    <t>7行播种机</t>
  </si>
  <si>
    <t>灵台农机修造厂</t>
  </si>
  <si>
    <t>2025-LTDZ-BZJ-7-008</t>
  </si>
  <si>
    <t>犁[单犁体幅宽35cm及以上_犁体数量5-8个]</t>
  </si>
  <si>
    <t>单犁体幅宽35cm及以上_犁体数量5-8个</t>
  </si>
  <si>
    <t>1LYF-335型犁</t>
  </si>
  <si>
    <t>郑州华丰犁厂</t>
  </si>
  <si>
    <t>K5009</t>
  </si>
  <si>
    <t>西安永发机械厂</t>
  </si>
  <si>
    <t>2025-LTDZ-BZJ-4-010</t>
  </si>
  <si>
    <t>220型旋耕机</t>
  </si>
  <si>
    <t>亚澳南阳有限责任公司</t>
  </si>
  <si>
    <t>2025-LTDZ-XGJ-220-004</t>
  </si>
  <si>
    <t>犁[单犁体幅宽35cm及以上_犁体数量2-4个]</t>
  </si>
  <si>
    <t>单犁体幅宽35cm及以上_犁体数量2-4个</t>
  </si>
  <si>
    <t>235型翻转犁</t>
  </si>
  <si>
    <t>郑州华丰农业机械有限公司</t>
  </si>
  <si>
    <t>马小岗</t>
  </si>
  <si>
    <t>TS350拖拉机</t>
  </si>
  <si>
    <t>山东潍坊泰山拖拉机制造厂</t>
  </si>
  <si>
    <t>101209786AZ</t>
  </si>
  <si>
    <t>东方红200P拖拉机</t>
  </si>
  <si>
    <t>017276[19410220059]</t>
  </si>
  <si>
    <t>1LF-130犁</t>
  </si>
  <si>
    <t>陕西省宝鸡县水利机械厂</t>
  </si>
  <si>
    <t>LTDZ-35(-)-L-2-001</t>
  </si>
  <si>
    <t>ILF-130犁</t>
  </si>
  <si>
    <t>陕西岐山县农机修造厂</t>
  </si>
  <si>
    <t>LTDZ-35(-)-L-2-002</t>
  </si>
  <si>
    <t>马小军</t>
  </si>
  <si>
    <t>华宣280H</t>
  </si>
  <si>
    <t>洛阳煌睿机械制造有限公司</t>
  </si>
  <si>
    <t>08004766[3324316]</t>
  </si>
  <si>
    <t>ILF-220犁</t>
  </si>
  <si>
    <t>LTDZ-35(-)-L-4-003</t>
  </si>
  <si>
    <t>LTDZ-35(-)-L-2-004</t>
  </si>
  <si>
    <t>王继荣</t>
  </si>
  <si>
    <t>东风300拖拉机</t>
  </si>
  <si>
    <t>常州东风农机集团有限公司</t>
  </si>
  <si>
    <t>0604008[C60307654A]</t>
  </si>
  <si>
    <t>140型旋耕机</t>
  </si>
  <si>
    <t>全膜双垄沟铺膜机[带旋耕作业的全膜双垄沟铺膜机]</t>
  </si>
  <si>
    <t>带旋耕作业的全膜双垄沟铺膜机</t>
  </si>
  <si>
    <t>全膜双垄沟铺膜机</t>
  </si>
  <si>
    <t>山东省宁津县奥华农业机械有限公司</t>
  </si>
  <si>
    <t>2025-LTDZ-MLPMJ-001</t>
  </si>
  <si>
    <t>小麦播种机</t>
  </si>
  <si>
    <t>岐山益店播种机厂</t>
  </si>
  <si>
    <t>2025-LTDZ-BZJ-11-011</t>
  </si>
  <si>
    <t>小麦8行播种机</t>
  </si>
  <si>
    <t>2025-LTDZ-BZJ-8-012</t>
  </si>
  <si>
    <t>王文刚</t>
  </si>
  <si>
    <t>时风324P</t>
  </si>
  <si>
    <t>山东时风（集团）有限责任公司</t>
  </si>
  <si>
    <t>L7S32403151110668[3F0503684]</t>
  </si>
  <si>
    <t>宁津奥华</t>
  </si>
  <si>
    <t>2025-LTDZ-MLPMJ-002</t>
  </si>
  <si>
    <t>杜文杰</t>
  </si>
  <si>
    <t>7行小麦播种机</t>
  </si>
  <si>
    <t>陕西省户县播种机厂</t>
  </si>
  <si>
    <t>2025-LTDZ-BZJ-7-017</t>
  </si>
  <si>
    <t>何玉祥</t>
  </si>
  <si>
    <t>2BX-10播种机</t>
  </si>
  <si>
    <t>岐山县益店镇新兴农机具修配厂</t>
  </si>
  <si>
    <t>2025-LTDZ-BZJ-10-006</t>
  </si>
  <si>
    <t>马星星</t>
  </si>
  <si>
    <t>自走式玉米联合收割机[2行]</t>
  </si>
  <si>
    <t>2行</t>
  </si>
  <si>
    <t>自走式玉米收获机4YZP-2</t>
  </si>
  <si>
    <t>山东常林农业装备股份有限公司</t>
  </si>
  <si>
    <t>140040038[560233]</t>
  </si>
  <si>
    <t>马牙牙</t>
  </si>
  <si>
    <t>BXJ-12行小麦播种机</t>
  </si>
  <si>
    <t>PLTD-BZJ-12-011</t>
  </si>
  <si>
    <t>杨宏君</t>
  </si>
  <si>
    <t>2BXJ-11行小麦播种机</t>
  </si>
  <si>
    <t>陕西岐山县益店机械厂</t>
  </si>
  <si>
    <t>PLTD-BZJ-11-010</t>
  </si>
  <si>
    <t>杨晓平</t>
  </si>
  <si>
    <t>时风-20型</t>
  </si>
  <si>
    <t>PLTD-TLJ-020-002[50207546]</t>
  </si>
  <si>
    <t>于保林</t>
  </si>
  <si>
    <t>15行播种机</t>
  </si>
  <si>
    <t>陕西省凤翔西关机械厂</t>
  </si>
  <si>
    <t>2025-LTDZ-BZJ-15-020</t>
  </si>
  <si>
    <t>张炜</t>
  </si>
  <si>
    <t>拖拉机[80-100马力（含）]</t>
  </si>
  <si>
    <t>80-100马力（含）</t>
  </si>
  <si>
    <t>博马-1004 拖拉机</t>
  </si>
  <si>
    <t>洛阳市博马农业工程机械有限公司</t>
  </si>
  <si>
    <t>1201235[PV12024086]</t>
  </si>
  <si>
    <t>独店镇</t>
  </si>
  <si>
    <t>郭金香</t>
  </si>
  <si>
    <t>PLTD-35(-)L-4-004</t>
  </si>
  <si>
    <t>2BXJ-7行小麦播种机</t>
  </si>
  <si>
    <t>PLTD-BZJ-7-015</t>
  </si>
  <si>
    <t>李玉龙</t>
  </si>
  <si>
    <t>东风-500型拖拉机</t>
  </si>
  <si>
    <t>中国常州拖拉机厂</t>
  </si>
  <si>
    <t>2025-PLTD-TLJ-500-008</t>
  </si>
  <si>
    <t>12行小麦播种机</t>
  </si>
  <si>
    <t>2025-PLTD-BZJ-12-023</t>
  </si>
  <si>
    <t>235型机械犁</t>
  </si>
  <si>
    <t>2025-PLTD-35(+)L-4-013</t>
  </si>
  <si>
    <t>马明举</t>
  </si>
  <si>
    <t>227犁</t>
  </si>
  <si>
    <t>2025-PLTD-L-35-4-008</t>
  </si>
  <si>
    <t>2025-PLTD-BZJ-07-021</t>
  </si>
  <si>
    <t>125型旋耕机</t>
  </si>
  <si>
    <t>南昌旋耕机厂</t>
  </si>
  <si>
    <t>2025-PLTD-XGJ-125-002</t>
  </si>
  <si>
    <t>2025-PLTD-MLPMJ-001</t>
  </si>
  <si>
    <t>定西市三牛农机有限公司</t>
  </si>
  <si>
    <t>王小平</t>
  </si>
  <si>
    <t>东方红-200J</t>
  </si>
  <si>
    <t>河南省洛阳市中国一拖集团有限公司</t>
  </si>
  <si>
    <t>034056[20104210910]</t>
  </si>
  <si>
    <t>机械犁227</t>
  </si>
  <si>
    <t>PLTD-35(-)-02-002</t>
  </si>
  <si>
    <t>自走式全喂入稻麦联合收割机[喂入量1-3kg/s（含）]</t>
  </si>
  <si>
    <t>喂入量1-3kg/s（含）</t>
  </si>
  <si>
    <t>久保田 4LZ-2.5</t>
  </si>
  <si>
    <t>久保田农业机械（苏州）有限公司</t>
  </si>
  <si>
    <t>QL18993</t>
  </si>
  <si>
    <t>杨建平</t>
  </si>
  <si>
    <t>泰山300拖拉机</t>
  </si>
  <si>
    <t>山东泰山拖拉机制造厂</t>
  </si>
  <si>
    <t>12336[0389]</t>
  </si>
  <si>
    <t>1GNQ140旋耕机</t>
  </si>
  <si>
    <t>江西南昌制造厂</t>
  </si>
  <si>
    <t>饲料（草）铡草机[6t/h以下]</t>
  </si>
  <si>
    <t>6t/h以下</t>
  </si>
  <si>
    <t>9Z-3型铡草机</t>
  </si>
  <si>
    <t>郑州市金迪机械制造有限公司</t>
  </si>
  <si>
    <t>3T铡草机</t>
  </si>
  <si>
    <t>河南自力机械厂</t>
  </si>
  <si>
    <t>2025-LTDZ-ZCJ-6-001</t>
  </si>
  <si>
    <t>赵永才</t>
  </si>
  <si>
    <t>天水-150拖拉机</t>
  </si>
  <si>
    <t>天水拖拉机厂</t>
  </si>
  <si>
    <t>130型犁</t>
  </si>
  <si>
    <t>岐山机械厂</t>
  </si>
  <si>
    <t>2025-LTDZ-L-35(-)-2-010</t>
  </si>
  <si>
    <t>黄永亮</t>
  </si>
  <si>
    <t>4LZ-2.6小麦收割机</t>
  </si>
  <si>
    <t>山东大丰机械有限公司</t>
  </si>
  <si>
    <t>106561[8360A77876]</t>
  </si>
  <si>
    <t>焦建红</t>
  </si>
  <si>
    <t>新三王收割机  4LZ-2.5</t>
  </si>
  <si>
    <t>郑州三中收获实业有限公司</t>
  </si>
  <si>
    <t>ZBX1202447K[A7D03A70103]</t>
  </si>
  <si>
    <t>什字镇</t>
  </si>
  <si>
    <t>曹炳岐</t>
  </si>
  <si>
    <t>PLTD-BZJ-07-025</t>
  </si>
  <si>
    <t>9行小麦播种机</t>
  </si>
  <si>
    <t>PLTD-BZJ-09-026</t>
  </si>
  <si>
    <t>机械犁</t>
  </si>
  <si>
    <t>PLTD-35(-)-L-4-015</t>
  </si>
  <si>
    <t>杨小荣</t>
  </si>
  <si>
    <t>金洛拖-240P拖拉机</t>
  </si>
  <si>
    <t>洛阳延旗农机机械有限公司</t>
  </si>
  <si>
    <t>7040245[3700282]</t>
  </si>
  <si>
    <t>JB/I谷物播种机</t>
  </si>
  <si>
    <t>PLTD-BZJ-09-001</t>
  </si>
  <si>
    <t>2BXJ-10多功能小麦播种机</t>
  </si>
  <si>
    <t>PLTD-BZJ-10-003</t>
  </si>
  <si>
    <t>周瑜明</t>
  </si>
  <si>
    <t>2BXJ-8</t>
  </si>
  <si>
    <t>PLTD-BZJ-8-008</t>
  </si>
  <si>
    <t>JB/I</t>
  </si>
  <si>
    <t>PLTD-BZJ-10-009</t>
  </si>
  <si>
    <t>王玲</t>
  </si>
  <si>
    <t>2B-9型谷物播种机</t>
  </si>
  <si>
    <t>PLTD-BZJ-09-002</t>
  </si>
  <si>
    <t>王拴保</t>
  </si>
  <si>
    <t>2025-LTLY-35-L-8-003</t>
  </si>
  <si>
    <t>陕西省宝鸡市岐山机械厂</t>
  </si>
  <si>
    <t>灵台县陇友农业机械商贸有限责任公司</t>
  </si>
  <si>
    <t>杨拴福</t>
  </si>
  <si>
    <t>2BXJ-7多功能播种机</t>
  </si>
  <si>
    <t>PLTD-BZJ-07-004</t>
  </si>
  <si>
    <t>朝那镇</t>
  </si>
  <si>
    <t>马永刚</t>
  </si>
  <si>
    <t>JLN-101手扶拖拉机</t>
  </si>
  <si>
    <t>山东潍坊拖拉机</t>
  </si>
  <si>
    <t>2025-LTLY-SFTLJ-015-001</t>
  </si>
  <si>
    <t>IGXNI-110型旋耕机</t>
  </si>
  <si>
    <t>张明军</t>
  </si>
  <si>
    <t>旋耕机[1.5m≤耕幅&lt;2m]</t>
  </si>
  <si>
    <t>1.5m≤耕幅&lt;2m</t>
  </si>
  <si>
    <t>旋耕机160</t>
  </si>
  <si>
    <t>2025-LTLY-XGJ-160-001</t>
  </si>
  <si>
    <t>230机械犁</t>
  </si>
  <si>
    <t>岐山益店新兴农机具修配厂</t>
  </si>
  <si>
    <t>2025-LTLY-35(-)L-4-001</t>
  </si>
  <si>
    <t>东方红-ME350</t>
  </si>
  <si>
    <t>第一拖拉机制造厂</t>
  </si>
  <si>
    <t>41007126[002201066]</t>
  </si>
  <si>
    <t>张勤学</t>
  </si>
  <si>
    <t>2BXJ-12小麦播种机</t>
  </si>
  <si>
    <t>2025-LTLY-BZJ-12-002</t>
  </si>
  <si>
    <t>开元王旋耕机</t>
  </si>
  <si>
    <t>河北圣和农业机械有限公司</t>
  </si>
  <si>
    <t>2025-LTLY-XGJ-200-003</t>
  </si>
  <si>
    <t>235型犁</t>
  </si>
  <si>
    <t>陕西省岐山</t>
  </si>
  <si>
    <t>2025-LTLY-35(+)L-4-002</t>
  </si>
  <si>
    <t>苏永福</t>
  </si>
  <si>
    <t>东风-250</t>
  </si>
  <si>
    <t>常州拖拉机制造厂</t>
  </si>
  <si>
    <t>2025-LTLY-TLJ-250-001</t>
  </si>
  <si>
    <t>张保辉</t>
  </si>
  <si>
    <t>206871</t>
  </si>
  <si>
    <t>张宏录</t>
  </si>
  <si>
    <t>东方红-150拖拉机</t>
  </si>
  <si>
    <t>河南新乡市第一拖拉机厂</t>
  </si>
  <si>
    <t>17111[4392]</t>
  </si>
  <si>
    <t>灵台县2025年第三批农机报废补贴（国债资金）发放公示（个人-农商行发放）</t>
  </si>
  <si>
    <t>西屯乡</t>
  </si>
  <si>
    <t>仇文华</t>
  </si>
  <si>
    <t>东风350</t>
  </si>
  <si>
    <t>常州拖拉机厂</t>
  </si>
  <si>
    <t>160型旋耕机</t>
  </si>
  <si>
    <t>灵台县农机公司</t>
  </si>
  <si>
    <t>PLTD-XGJ-160-005</t>
  </si>
  <si>
    <t>李俊兴</t>
  </si>
  <si>
    <t>福田50拖拉机</t>
  </si>
  <si>
    <t>山东福田重工股份有限公司</t>
  </si>
  <si>
    <t>686017[Q60510529G]</t>
  </si>
  <si>
    <t>180型旋耕机</t>
  </si>
  <si>
    <t>235犁</t>
  </si>
  <si>
    <t>2025-LTDZ-35(+)L-4-011</t>
  </si>
  <si>
    <t>柳海霞</t>
  </si>
  <si>
    <t>TS150型拖拉机</t>
  </si>
  <si>
    <t>2025-PLTD-BZJ-09-024</t>
  </si>
  <si>
    <t>2025-PLTD-35(-)-L-4-014</t>
  </si>
  <si>
    <t>王中录</t>
  </si>
  <si>
    <t>13行小麦播种机</t>
  </si>
  <si>
    <t>泾川县丰源农业机械有限公司</t>
  </si>
  <si>
    <t>2025-PLTD-BZJ-13-017</t>
  </si>
  <si>
    <t>上良镇</t>
  </si>
  <si>
    <t>姚明元</t>
  </si>
  <si>
    <t>2BXJ-10</t>
  </si>
  <si>
    <t>PLTD-BZJ-10-007</t>
  </si>
  <si>
    <t>液压反转犁335型</t>
  </si>
  <si>
    <t>郑州市华丰农机有限公司</t>
  </si>
  <si>
    <t>PLTD-35（+）-L-8-003</t>
  </si>
  <si>
    <t>张福存</t>
  </si>
  <si>
    <t>拖拉机[50-80马力（含）]</t>
  </si>
  <si>
    <t>50-80马力（含）</t>
  </si>
  <si>
    <t>东方红550</t>
  </si>
  <si>
    <t>40911683[X918054]</t>
  </si>
  <si>
    <t>东方红旋耕机180型</t>
  </si>
  <si>
    <t>2025-PLTD-XGJ-180-004</t>
  </si>
  <si>
    <t>两铧机械型350型</t>
  </si>
  <si>
    <t>岐山农业机械厂</t>
  </si>
  <si>
    <t>2025-PLDT-35(+)-2-4-005</t>
  </si>
  <si>
    <t>贾铁军</t>
  </si>
  <si>
    <t>2MBFG-40/70A</t>
  </si>
  <si>
    <t>定西市三牛农机制造有限公司</t>
  </si>
  <si>
    <t>DXSNMB094209</t>
  </si>
  <si>
    <t>东风-180</t>
  </si>
  <si>
    <t>010756[01025344]</t>
  </si>
  <si>
    <t>朱小花</t>
  </si>
  <si>
    <t>自走式玉米联合收割机[4行及以上]</t>
  </si>
  <si>
    <t>4行及以上</t>
  </si>
  <si>
    <t>福格森4行玉米收获机</t>
  </si>
  <si>
    <t>洛阳福格森机械装备有限公司</t>
  </si>
  <si>
    <t>12420222[A8PS1B70126]</t>
  </si>
  <si>
    <t>星火乡</t>
  </si>
  <si>
    <t>白春喜</t>
  </si>
  <si>
    <t>2BXJ-11多功能小麦播种机</t>
  </si>
  <si>
    <t>2025-LTLY-BZJ-11-008</t>
  </si>
  <si>
    <t>235机械犁</t>
  </si>
  <si>
    <t>山西省稷山农机制造有限责任公司</t>
  </si>
  <si>
    <t>2025-LTLY-35(+)L-4-004</t>
  </si>
  <si>
    <t>史小琴</t>
  </si>
  <si>
    <t>2BXJ-9多功能小麦播种机</t>
  </si>
  <si>
    <t>2025-LTLY-BZJ-09-009</t>
  </si>
  <si>
    <t>2025-LTLY-35(-)L-4-005</t>
  </si>
  <si>
    <t>张元贵</t>
  </si>
  <si>
    <t>11行小麦播种机</t>
  </si>
  <si>
    <t>2025-LTLY-BZJ-11-005</t>
  </si>
  <si>
    <t>12BYCF-3行玉米播种机</t>
  </si>
  <si>
    <t>任丘市喜洋洋农业机械有限公司</t>
  </si>
  <si>
    <t>2025-LTLY-BZJ-3-006</t>
  </si>
  <si>
    <t>王福灵</t>
  </si>
  <si>
    <t>2BXJ-12多用精量播种机</t>
  </si>
  <si>
    <t>2025-LTLY-BZJ-12-067</t>
  </si>
  <si>
    <t>播种机[6行以下（人畜力）]</t>
  </si>
  <si>
    <t>6行以下（人畜力）</t>
  </si>
  <si>
    <t>2BX-3型蓄力播种机</t>
  </si>
  <si>
    <t>灵台县什字修造厂</t>
  </si>
  <si>
    <t>2025-LTLY-BZJ-03-066</t>
  </si>
  <si>
    <t>李根学</t>
  </si>
  <si>
    <t>2BX-10谷物播种机</t>
  </si>
  <si>
    <t>2025-LTLY-BZJ-10-074</t>
  </si>
  <si>
    <t>2025-LTLY-BZJ-03-073</t>
  </si>
  <si>
    <t>史丽红</t>
  </si>
  <si>
    <t>2BX-8谷物播种机</t>
  </si>
  <si>
    <t>2025-LTLY-BZJ-08-071</t>
  </si>
  <si>
    <t>2BX-3畜力播种机</t>
  </si>
  <si>
    <t>2025-LTLY-BZJ-03-070</t>
  </si>
  <si>
    <t>乔小学</t>
  </si>
  <si>
    <t>2BG型13行小麦播种机</t>
  </si>
  <si>
    <t>甘肃泾川县丰源农业机械有限公司</t>
  </si>
  <si>
    <t>2025-PLTD-BZJ-13-044[无]</t>
  </si>
  <si>
    <t>河北春柳机械有限公司</t>
  </si>
  <si>
    <t>1203288[无]</t>
  </si>
  <si>
    <t>高永科</t>
  </si>
  <si>
    <t>JB/I多功能精粮播种机</t>
  </si>
  <si>
    <t>2025-PLTD-BZJ-9-031</t>
  </si>
  <si>
    <t>2BX-3型畜力播种机</t>
  </si>
  <si>
    <t>2025-PLTD-BZJ-3-032</t>
  </si>
  <si>
    <t>曹培英</t>
  </si>
  <si>
    <t>2BXG-8谷物播种机</t>
  </si>
  <si>
    <t>2025-LTLY-BZJ-08-072</t>
  </si>
  <si>
    <t>高存书</t>
  </si>
  <si>
    <t>灵台县农机修造厂</t>
  </si>
  <si>
    <t>2025-PLTD-BZJ-03-042</t>
  </si>
  <si>
    <t>百里乡</t>
  </si>
  <si>
    <t>马永强</t>
  </si>
  <si>
    <t>上海纽荷兰550</t>
  </si>
  <si>
    <t>上海纽荷兰农业机械有限公司</t>
  </si>
  <si>
    <t>东方红-200型拖拉机</t>
  </si>
  <si>
    <t>PLTD-TLJ-020-001</t>
  </si>
  <si>
    <t>东方红200</t>
  </si>
  <si>
    <t>043262[20303181086]</t>
  </si>
  <si>
    <t>JB/I多功能精播种机</t>
  </si>
  <si>
    <t>陕西岐山县益店兴农机械厂</t>
  </si>
  <si>
    <t>PLTD-BZJ-08-005</t>
  </si>
  <si>
    <t>单铧犁227</t>
  </si>
  <si>
    <t>PLTD-35(-)-L-4-001</t>
  </si>
  <si>
    <t>刘根太</t>
  </si>
  <si>
    <t>2行玉米精播机</t>
  </si>
  <si>
    <t>PLTD-BZJ-02-018</t>
  </si>
  <si>
    <t>PLTD-BZJ-08-019</t>
  </si>
  <si>
    <t>2BXG-12行小麦播种机</t>
  </si>
  <si>
    <t>PLTD-BZJ-12-020</t>
  </si>
  <si>
    <t>230型机械翻转犁</t>
  </si>
  <si>
    <t>PLTD-35(-)L-4-007</t>
  </si>
  <si>
    <t>苟军红</t>
  </si>
  <si>
    <t>东方红-200P拖拉机</t>
  </si>
  <si>
    <t>048997[20805250713]</t>
  </si>
  <si>
    <t>130型旋耕机</t>
  </si>
  <si>
    <t>2025-LTDZ-XGJ-130-002</t>
  </si>
  <si>
    <t>2BYSF-2</t>
  </si>
  <si>
    <t>NHH30213</t>
  </si>
  <si>
    <t>ILF-130翻转犁</t>
  </si>
  <si>
    <t>岐山农机修造厂</t>
  </si>
  <si>
    <t>2025-LTDZ-L-130-35(-)-4-014</t>
  </si>
  <si>
    <t>罗贵明</t>
  </si>
  <si>
    <t>2025-LTDZ-TLJ-030-005[0333]</t>
  </si>
  <si>
    <t>230型翻转犁</t>
  </si>
  <si>
    <t>岐山修造厂</t>
  </si>
  <si>
    <t>2025-LTDZ-35(-)L-4-016</t>
  </si>
  <si>
    <t>马百科</t>
  </si>
  <si>
    <t>2025--LTDZ-BZJ-2-015</t>
  </si>
  <si>
    <t>2025-LTDZ-BZJ-8-016</t>
  </si>
  <si>
    <t>蔡建龙</t>
  </si>
  <si>
    <t>4YZP-2</t>
  </si>
  <si>
    <t>CL1620012[L160548590B]</t>
  </si>
  <si>
    <t>手扶拖拉机</t>
  </si>
  <si>
    <t>山东常林集团股份有限公司</t>
  </si>
  <si>
    <t>2025-LTDZ-TLJ-001</t>
  </si>
  <si>
    <t>蔡付拴</t>
  </si>
  <si>
    <t>东方红-200J拖拉机</t>
  </si>
  <si>
    <t>中国一拖集团公司</t>
  </si>
  <si>
    <t>二行玉米播种机</t>
  </si>
  <si>
    <t>西安永发农机工贸有限公司</t>
  </si>
  <si>
    <t>2025-LTDZ-BZJ-2-018</t>
  </si>
  <si>
    <t>车永锋</t>
  </si>
  <si>
    <t>微耕机（涵盖耕整机 、微型耕耘机 、田园管理机、中耕机）[自带动力]</t>
  </si>
  <si>
    <t>自带动力</t>
  </si>
  <si>
    <t>3TG-6.5Q田园管理机</t>
  </si>
  <si>
    <t>邱县骏马机械有限公司</t>
  </si>
  <si>
    <t>2025-LTLY-WGJ-004</t>
  </si>
  <si>
    <t>3TG-6.5田园管理机</t>
  </si>
  <si>
    <t>2025-LTLY-WGJ-005</t>
  </si>
  <si>
    <t>高照峰</t>
  </si>
  <si>
    <t>小麦播种机10行</t>
  </si>
  <si>
    <t>2025-LTDZ-BZJ-10-007</t>
  </si>
  <si>
    <t>邓军世</t>
  </si>
  <si>
    <t>TS300型拖拉机</t>
  </si>
  <si>
    <t>山东华源山托有限公司</t>
  </si>
  <si>
    <t>10367[0729]</t>
  </si>
  <si>
    <t>张小军</t>
  </si>
  <si>
    <t>2BMFY-3玉米精播机</t>
  </si>
  <si>
    <t>宝鸡雍盛机械制造有限公司</t>
  </si>
  <si>
    <t>王福寿</t>
  </si>
  <si>
    <t>东方红400拖拉机</t>
  </si>
  <si>
    <t>41324877[13152498]</t>
  </si>
  <si>
    <t>白永亮</t>
  </si>
  <si>
    <t>2025-LTLY-BZJ-D3-065</t>
  </si>
  <si>
    <t>路凯</t>
  </si>
  <si>
    <t>2BFT-12雍盛牌播种机</t>
  </si>
  <si>
    <t xml:space="preserve"> 宝鸡雍盛机械制造有限公司</t>
  </si>
  <si>
    <t>王清贵</t>
  </si>
  <si>
    <t>3TG-6.5Q微耕机</t>
  </si>
  <si>
    <t>邱县骏马机械公司</t>
  </si>
  <si>
    <t>2025-LTLY-WGJ-002</t>
  </si>
  <si>
    <t>于涛</t>
  </si>
  <si>
    <t>3TG-4.1QA 田园管理机</t>
  </si>
  <si>
    <t>JM5399</t>
  </si>
  <si>
    <t>牛红忠</t>
  </si>
  <si>
    <t>新开乡</t>
  </si>
  <si>
    <t>穆建平</t>
  </si>
  <si>
    <t>天水-15型</t>
  </si>
  <si>
    <t>甘肃省天水拖拉机厂</t>
  </si>
  <si>
    <t>2BXJ-11行  谷物播种机</t>
  </si>
  <si>
    <t>2025-PLTD-BZJ-11-006</t>
  </si>
  <si>
    <t>任立平</t>
  </si>
  <si>
    <t>2025-LTDZ-MLPMJ-003</t>
  </si>
  <si>
    <t>2025-LTDZ-XGJ-220-006</t>
  </si>
  <si>
    <t>周拴银</t>
  </si>
  <si>
    <t>东风200型拖拉机</t>
  </si>
  <si>
    <t>PLTD-TLJ-200-005</t>
  </si>
  <si>
    <t>郭刚刚</t>
  </si>
  <si>
    <t>东方红500拖拉机</t>
  </si>
  <si>
    <t>40905835[X906872]</t>
  </si>
  <si>
    <t>蒲窝镇</t>
  </si>
  <si>
    <t>昋涛</t>
  </si>
  <si>
    <t>020254[0204030487]</t>
  </si>
  <si>
    <t>陕西省岐山新兴机械厂</t>
  </si>
  <si>
    <t>2025-PLTD-BZJ-08-016</t>
  </si>
  <si>
    <t>单铧犁227型</t>
  </si>
  <si>
    <t>2025-PLTD-35(-)L-4-005</t>
  </si>
  <si>
    <t>苟文欢</t>
  </si>
  <si>
    <t>陕西拖拉机厂</t>
  </si>
  <si>
    <t>TG-280</t>
  </si>
  <si>
    <t>石家庄保东农业机械有限公司</t>
  </si>
  <si>
    <t>120型旋耕机</t>
  </si>
  <si>
    <t>2025-PLTD-XGJ-120-005</t>
  </si>
  <si>
    <t>练军锋</t>
  </si>
  <si>
    <t>岐山县益店兴农机械厂</t>
  </si>
  <si>
    <t>2025-PLTD-BZJ-11-047</t>
  </si>
  <si>
    <t>227型机械翻转犁</t>
  </si>
  <si>
    <t>2025-PLTD-L-35(-)-4-017</t>
  </si>
  <si>
    <t>梁原乡</t>
  </si>
  <si>
    <t>刘有生</t>
  </si>
  <si>
    <t>河北农哈哈机械有限公司</t>
  </si>
  <si>
    <t>2025-LTDZ-BZJ-4-002</t>
  </si>
  <si>
    <t>13行圆盘播种机</t>
  </si>
  <si>
    <t>2025-LTDZ-BZJ-13-001</t>
  </si>
  <si>
    <t>东方红x800拖拉机</t>
  </si>
  <si>
    <t>液压犁335型</t>
  </si>
  <si>
    <t>郑州荥阳市占军机械厂</t>
  </si>
  <si>
    <t>2025-LTDZ-35(+)-L-6-005</t>
  </si>
  <si>
    <t>马克利</t>
  </si>
  <si>
    <t>时风180</t>
  </si>
  <si>
    <t>犁130</t>
  </si>
  <si>
    <t>2025-LTDZ-35L-（-）-2-008</t>
  </si>
  <si>
    <t>李斌峰</t>
  </si>
  <si>
    <t>河北-150拖拉机</t>
  </si>
  <si>
    <t>石家庄拖拉机厂</t>
  </si>
  <si>
    <t>69474[954363]</t>
  </si>
  <si>
    <t>2025-LTDZ-BZJ-7-003</t>
  </si>
  <si>
    <t>220犁</t>
  </si>
  <si>
    <t>河北保定农业机械有限公司</t>
  </si>
  <si>
    <t>2025-LTDZ-L-35(-)-4-006</t>
  </si>
  <si>
    <t>2025-LTDZ-L-35(-)-2-007</t>
  </si>
  <si>
    <t>马俊叶</t>
  </si>
  <si>
    <t>手扶拖拉机151</t>
  </si>
  <si>
    <t>常州联发机械有限公司</t>
  </si>
  <si>
    <t>564391[142065]</t>
  </si>
  <si>
    <t>李金科</t>
  </si>
  <si>
    <t>金洛拖-200P</t>
  </si>
  <si>
    <t>洛阳仰韶红拖拉机有限公司</t>
  </si>
  <si>
    <t>004284[5007272]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</si>
</sst>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[Red]0"/>
  </numFmts>
  <fonts count="42">
    <font>
      <sz val="11"/>
      <color theme="1"/>
      <name val="宋体"/>
      <charset val="134"/>
      <scheme val="minor"/>
    </font>
    <font>
      <b/>
      <sz val="18"/>
      <color rgb="FFC00000"/>
      <name val="方正小标宋简体"/>
      <charset val="134"/>
    </font>
    <font>
      <sz val="11"/>
      <name val="楷体_GB2312"/>
      <charset val="134"/>
    </font>
    <font>
      <sz val="11"/>
      <color indexed="8"/>
      <name val="宋体"/>
      <charset val="134"/>
    </font>
    <font>
      <sz val="11"/>
      <color rgb="FFC00000"/>
      <name val="楷体_GB2312"/>
      <charset val="134"/>
    </font>
    <font>
      <sz val="10"/>
      <name val="宋体"/>
      <charset val="0"/>
      <scheme val="major"/>
    </font>
    <font>
      <sz val="10"/>
      <color rgb="FFC00000"/>
      <name val="宋体"/>
      <charset val="0"/>
      <scheme val="major"/>
    </font>
    <font>
      <sz val="11"/>
      <color rgb="FFC00000"/>
      <name val="宋体"/>
      <charset val="134"/>
    </font>
    <font>
      <sz val="11"/>
      <color rgb="FFC00000"/>
      <name val="宋体"/>
      <charset val="134"/>
      <scheme val="minor"/>
    </font>
    <font>
      <sz val="11"/>
      <name val="宋体"/>
      <charset val="134"/>
    </font>
    <font>
      <sz val="10"/>
      <color rgb="FFC00000"/>
      <name val="宋体"/>
      <charset val="134"/>
      <scheme val="major"/>
    </font>
    <font>
      <sz val="10"/>
      <color theme="1"/>
      <name val="宋体"/>
      <charset val="134"/>
      <scheme val="major"/>
    </font>
    <font>
      <sz val="12"/>
      <name val="宋体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b/>
      <sz val="10"/>
      <color rgb="FFC00000"/>
      <name val="宋体"/>
      <charset val="134"/>
      <scheme val="major"/>
    </font>
    <font>
      <sz val="10"/>
      <name val="Arial"/>
      <charset val="0"/>
    </font>
    <font>
      <sz val="18"/>
      <color rgb="FFC00000"/>
      <name val="方正小标宋简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32" fillId="6" borderId="9" applyNumberFormat="0" applyAlignment="0" applyProtection="0">
      <alignment vertical="center"/>
    </xf>
    <xf numFmtId="0" fontId="33" fillId="7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0" borderId="0"/>
  </cellStyleXfs>
  <cellXfs count="10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/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/>
    <xf numFmtId="176" fontId="8" fillId="0" borderId="1" xfId="0" applyNumberFormat="1" applyFont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13" fillId="0" borderId="0" xfId="0" applyFont="1"/>
    <xf numFmtId="0" fontId="1" fillId="0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4" fillId="3" borderId="1" xfId="0" applyNumberFormat="1" applyFont="1" applyFill="1" applyBorder="1" applyAlignment="1">
      <alignment horizontal="center" vertical="center" wrapText="1"/>
    </xf>
    <xf numFmtId="177" fontId="15" fillId="0" borderId="2" xfId="0" applyNumberFormat="1" applyFont="1" applyFill="1" applyBorder="1" applyAlignment="1">
      <alignment horizontal="center" vertical="center" wrapText="1"/>
    </xf>
    <xf numFmtId="177" fontId="15" fillId="0" borderId="4" xfId="0" applyNumberFormat="1" applyFont="1" applyFill="1" applyBorder="1" applyAlignment="1">
      <alignment horizontal="center" vertical="center" wrapText="1"/>
    </xf>
    <xf numFmtId="177" fontId="10" fillId="3" borderId="1" xfId="0" applyNumberFormat="1" applyFont="1" applyFill="1" applyBorder="1" applyAlignment="1">
      <alignment horizontal="center" vertical="center" wrapText="1"/>
    </xf>
    <xf numFmtId="177" fontId="15" fillId="0" borderId="3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 wrapText="1"/>
    </xf>
    <xf numFmtId="177" fontId="11" fillId="3" borderId="1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 readingOrder="1"/>
    </xf>
    <xf numFmtId="0" fontId="11" fillId="0" borderId="1" xfId="0" applyFont="1" applyFill="1" applyBorder="1" applyAlignment="1">
      <alignment horizontal="center" vertical="center" wrapText="1" readingOrder="1"/>
    </xf>
    <xf numFmtId="177" fontId="11" fillId="0" borderId="4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 readingOrder="1"/>
    </xf>
    <xf numFmtId="177" fontId="11" fillId="3" borderId="1" xfId="0" applyNumberFormat="1" applyFont="1" applyFill="1" applyBorder="1" applyAlignment="1">
      <alignment horizontal="center" vertical="center" wrapText="1" readingOrder="1"/>
    </xf>
    <xf numFmtId="177" fontId="0" fillId="0" borderId="1" xfId="0" applyNumberFormat="1" applyBorder="1" applyAlignment="1">
      <alignment horizontal="center" vertical="center" wrapText="1"/>
    </xf>
    <xf numFmtId="0" fontId="16" fillId="0" borderId="0" xfId="0" applyFont="1" applyFill="1" applyAlignment="1"/>
    <xf numFmtId="0" fontId="17" fillId="0" borderId="0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 readingOrder="1"/>
    </xf>
    <xf numFmtId="176" fontId="3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H4" sqref="H4"/>
    </sheetView>
  </sheetViews>
  <sheetFormatPr defaultColWidth="8" defaultRowHeight="12.75" outlineLevelCol="5"/>
  <cols>
    <col min="1" max="1" width="14.75" style="80" customWidth="1"/>
    <col min="2" max="2" width="20.875" style="80" customWidth="1"/>
    <col min="3" max="3" width="20.5" style="80" customWidth="1"/>
    <col min="4" max="4" width="23.375" style="80" customWidth="1"/>
    <col min="5" max="5" width="26.5" style="80" customWidth="1"/>
    <col min="6" max="6" width="19.875" style="80" customWidth="1"/>
    <col min="7" max="16384" width="8" style="80"/>
  </cols>
  <sheetData>
    <row r="1" s="80" customFormat="1" ht="28" customHeight="1" spans="1:6">
      <c r="A1" s="81" t="s">
        <v>0</v>
      </c>
      <c r="B1" s="81"/>
      <c r="C1" s="81"/>
      <c r="D1" s="81"/>
      <c r="E1" s="81"/>
      <c r="F1" s="81"/>
    </row>
    <row r="2" s="80" customFormat="1" ht="21" customHeight="1" spans="1:6">
      <c r="A2" s="82" t="s">
        <v>1</v>
      </c>
      <c r="B2" s="82"/>
      <c r="C2" s="82"/>
      <c r="D2" s="82"/>
      <c r="E2" s="82"/>
      <c r="F2" s="82"/>
    </row>
    <row r="3" s="80" customFormat="1" ht="27" customHeight="1" spans="1:6">
      <c r="A3" s="83" t="s">
        <v>2</v>
      </c>
      <c r="B3" s="83" t="s">
        <v>3</v>
      </c>
      <c r="C3" s="83" t="s">
        <v>4</v>
      </c>
      <c r="D3" s="84" t="s">
        <v>5</v>
      </c>
      <c r="E3" s="83" t="s">
        <v>6</v>
      </c>
      <c r="F3" s="83" t="s">
        <v>7</v>
      </c>
    </row>
    <row r="4" s="80" customFormat="1" ht="24" customHeight="1" spans="1:6">
      <c r="A4" s="85">
        <v>1</v>
      </c>
      <c r="B4" s="86" t="s">
        <v>8</v>
      </c>
      <c r="C4" s="87">
        <v>16</v>
      </c>
      <c r="D4" s="88">
        <v>41</v>
      </c>
      <c r="E4" s="89">
        <v>77470</v>
      </c>
      <c r="F4" s="90" t="s">
        <v>9</v>
      </c>
    </row>
    <row r="5" s="80" customFormat="1" ht="24" customHeight="1" spans="1:6">
      <c r="A5" s="85">
        <v>2</v>
      </c>
      <c r="B5" s="91" t="s">
        <v>10</v>
      </c>
      <c r="C5" s="92">
        <v>8</v>
      </c>
      <c r="D5" s="92">
        <v>20</v>
      </c>
      <c r="E5" s="85">
        <v>36830</v>
      </c>
      <c r="F5" s="90"/>
    </row>
    <row r="6" s="80" customFormat="1" ht="24" customHeight="1" spans="1:6">
      <c r="A6" s="85">
        <v>3</v>
      </c>
      <c r="B6" s="93" t="s">
        <v>11</v>
      </c>
      <c r="C6" s="92">
        <v>6</v>
      </c>
      <c r="D6" s="92">
        <v>11</v>
      </c>
      <c r="E6" s="85">
        <v>14920</v>
      </c>
      <c r="F6" s="90"/>
    </row>
    <row r="7" s="80" customFormat="1" ht="24" customHeight="1" spans="1:6">
      <c r="A7" s="85">
        <v>4</v>
      </c>
      <c r="B7" s="91" t="s">
        <v>12</v>
      </c>
      <c r="C7" s="92">
        <v>6</v>
      </c>
      <c r="D7" s="92">
        <v>11</v>
      </c>
      <c r="E7" s="85">
        <v>18140</v>
      </c>
      <c r="F7" s="90"/>
    </row>
    <row r="8" s="80" customFormat="1" ht="24" customHeight="1" spans="1:6">
      <c r="A8" s="85" t="s">
        <v>13</v>
      </c>
      <c r="B8" s="85"/>
      <c r="C8" s="92">
        <f>SUM(C4:C7)</f>
        <v>36</v>
      </c>
      <c r="D8" s="92">
        <f>SUM(D4:D7)</f>
        <v>83</v>
      </c>
      <c r="E8" s="92">
        <f>SUM(E4:E7)</f>
        <v>147360</v>
      </c>
      <c r="F8" s="94"/>
    </row>
    <row r="9" s="80" customFormat="1" ht="24" customHeight="1" spans="1:6">
      <c r="A9" s="85">
        <v>5</v>
      </c>
      <c r="B9" s="85" t="s">
        <v>14</v>
      </c>
      <c r="C9" s="95">
        <v>10</v>
      </c>
      <c r="D9" s="96">
        <v>18</v>
      </c>
      <c r="E9" s="88">
        <v>15530</v>
      </c>
      <c r="F9" s="88" t="s">
        <v>15</v>
      </c>
    </row>
    <row r="10" s="80" customFormat="1" ht="24" customHeight="1" spans="1:6">
      <c r="A10" s="85">
        <v>6</v>
      </c>
      <c r="B10" s="85" t="s">
        <v>16</v>
      </c>
      <c r="C10" s="85">
        <v>4</v>
      </c>
      <c r="D10" s="88">
        <v>6</v>
      </c>
      <c r="E10" s="88">
        <v>11840</v>
      </c>
      <c r="F10" s="88"/>
    </row>
    <row r="11" s="80" customFormat="1" ht="24" customHeight="1" spans="1:6">
      <c r="A11" s="85">
        <v>7</v>
      </c>
      <c r="B11" s="85" t="s">
        <v>17</v>
      </c>
      <c r="C11" s="85">
        <v>4</v>
      </c>
      <c r="D11" s="85">
        <v>9</v>
      </c>
      <c r="E11" s="85">
        <v>13480</v>
      </c>
      <c r="F11" s="88"/>
    </row>
    <row r="12" s="80" customFormat="1" ht="24" customHeight="1" spans="1:6">
      <c r="A12" s="85">
        <v>8</v>
      </c>
      <c r="B12" s="85" t="s">
        <v>18</v>
      </c>
      <c r="C12" s="85">
        <v>4</v>
      </c>
      <c r="D12" s="85">
        <v>8</v>
      </c>
      <c r="E12" s="85">
        <v>35650</v>
      </c>
      <c r="F12" s="88"/>
    </row>
    <row r="13" s="80" customFormat="1" ht="24" customHeight="1" spans="1:6">
      <c r="A13" s="85">
        <v>9</v>
      </c>
      <c r="B13" s="85" t="s">
        <v>19</v>
      </c>
      <c r="C13" s="85">
        <v>3</v>
      </c>
      <c r="D13" s="85">
        <v>8</v>
      </c>
      <c r="E13" s="85">
        <v>14730</v>
      </c>
      <c r="F13" s="88"/>
    </row>
    <row r="14" s="80" customFormat="1" ht="24" customHeight="1" spans="1:6">
      <c r="A14" s="85">
        <v>10</v>
      </c>
      <c r="B14" s="85" t="s">
        <v>20</v>
      </c>
      <c r="C14" s="85">
        <v>5</v>
      </c>
      <c r="D14" s="85">
        <v>12</v>
      </c>
      <c r="E14" s="85">
        <v>21620</v>
      </c>
      <c r="F14" s="88"/>
    </row>
    <row r="15" s="80" customFormat="1" ht="24" customHeight="1" spans="1:6">
      <c r="A15" s="85">
        <v>11</v>
      </c>
      <c r="B15" s="85" t="s">
        <v>21</v>
      </c>
      <c r="C15" s="85">
        <v>17</v>
      </c>
      <c r="D15" s="85">
        <v>32</v>
      </c>
      <c r="E15" s="85">
        <v>59530</v>
      </c>
      <c r="F15" s="88"/>
    </row>
    <row r="16" s="80" customFormat="1" ht="24" customHeight="1" spans="1:6">
      <c r="A16" s="85" t="s">
        <v>13</v>
      </c>
      <c r="B16" s="85"/>
      <c r="C16" s="85">
        <f>SUM(C9:C15)</f>
        <v>47</v>
      </c>
      <c r="D16" s="85">
        <f>SUM(D9:D15)</f>
        <v>93</v>
      </c>
      <c r="E16" s="85">
        <f>SUM(E9:E15)</f>
        <v>172380</v>
      </c>
      <c r="F16" s="97"/>
    </row>
    <row r="17" s="80" customFormat="1" ht="24" customHeight="1" spans="1:6">
      <c r="A17" s="98" t="s">
        <v>22</v>
      </c>
      <c r="B17" s="99"/>
      <c r="C17" s="98">
        <f>C8+C16</f>
        <v>83</v>
      </c>
      <c r="D17" s="98">
        <f>D8+D16</f>
        <v>176</v>
      </c>
      <c r="E17" s="98">
        <f>SUM(E8,E16)</f>
        <v>319740</v>
      </c>
      <c r="F17" s="98"/>
    </row>
    <row r="18" s="80" customFormat="1" ht="12" customHeight="1"/>
    <row r="19" s="80" customFormat="1" ht="14.25" spans="1:1">
      <c r="A19" s="46"/>
    </row>
  </sheetData>
  <mergeCells count="4">
    <mergeCell ref="A1:F1"/>
    <mergeCell ref="A2:F2"/>
    <mergeCell ref="F4:F7"/>
    <mergeCell ref="F9:F15"/>
  </mergeCells>
  <conditionalFormatting sqref="C8:E8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6"/>
  <sheetViews>
    <sheetView tabSelected="1" zoomScale="110" zoomScaleNormal="110" workbookViewId="0">
      <pane ySplit="1" topLeftCell="A38" activePane="bottomLeft" state="frozen"/>
      <selection/>
      <selection pane="bottomLeft" activeCell="O8" sqref="O8"/>
    </sheetView>
  </sheetViews>
  <sheetFormatPr defaultColWidth="9" defaultRowHeight="13.5"/>
  <cols>
    <col min="1" max="1" width="5.45833333333333" customWidth="1"/>
    <col min="2" max="2" width="6.925" customWidth="1"/>
    <col min="3" max="3" width="8.85833333333333" customWidth="1"/>
    <col min="4" max="4" width="22.9416666666667" customWidth="1"/>
    <col min="5" max="5" width="17.725" customWidth="1"/>
    <col min="6" max="6" width="10.2166666666667" customWidth="1"/>
    <col min="7" max="7" width="13.0666666666667" customWidth="1"/>
    <col min="8" max="8" width="12.2666666666667" customWidth="1"/>
    <col min="9" max="9" width="16.8083333333333" customWidth="1"/>
    <col min="10" max="10" width="5.34166666666667" customWidth="1"/>
    <col min="11" max="11" width="8.40833333333333" customWidth="1"/>
    <col min="12" max="12" width="8.175" customWidth="1"/>
  </cols>
  <sheetData>
    <row r="1" ht="27" customHeight="1" spans="1:12">
      <c r="A1" s="54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ht="23" customHeight="1" spans="1:12">
      <c r="A2" s="6" t="s">
        <v>24</v>
      </c>
      <c r="B2" s="7"/>
      <c r="C2" s="7"/>
      <c r="D2" s="8"/>
      <c r="E2" s="9"/>
      <c r="F2" s="10" t="s">
        <v>25</v>
      </c>
      <c r="G2" s="10"/>
      <c r="H2" s="10"/>
      <c r="I2" s="11"/>
      <c r="J2" s="11"/>
      <c r="K2" s="23"/>
      <c r="L2" s="23"/>
    </row>
    <row r="3" s="53" customFormat="1" ht="34" customHeight="1" spans="1:12">
      <c r="A3" s="12" t="s">
        <v>2</v>
      </c>
      <c r="B3" s="12" t="s">
        <v>3</v>
      </c>
      <c r="C3" s="12" t="s">
        <v>26</v>
      </c>
      <c r="D3" s="12" t="s">
        <v>27</v>
      </c>
      <c r="E3" s="12" t="s">
        <v>28</v>
      </c>
      <c r="F3" s="12" t="s">
        <v>29</v>
      </c>
      <c r="G3" s="12" t="s">
        <v>30</v>
      </c>
      <c r="H3" s="12" t="s">
        <v>31</v>
      </c>
      <c r="I3" s="12" t="s">
        <v>32</v>
      </c>
      <c r="J3" s="12" t="s">
        <v>33</v>
      </c>
      <c r="K3" s="12" t="s">
        <v>34</v>
      </c>
      <c r="L3" s="12" t="s">
        <v>35</v>
      </c>
    </row>
    <row r="4" s="53" customFormat="1" ht="34" customHeight="1" spans="1:12">
      <c r="A4" s="12">
        <v>1</v>
      </c>
      <c r="B4" s="55" t="s">
        <v>36</v>
      </c>
      <c r="C4" s="55" t="s">
        <v>37</v>
      </c>
      <c r="D4" s="56" t="s">
        <v>38</v>
      </c>
      <c r="E4" s="56" t="s">
        <v>39</v>
      </c>
      <c r="F4" s="56" t="s">
        <v>40</v>
      </c>
      <c r="G4" s="56" t="s">
        <v>41</v>
      </c>
      <c r="H4" s="56" t="s">
        <v>42</v>
      </c>
      <c r="I4" s="56" t="s">
        <v>43</v>
      </c>
      <c r="J4" s="61">
        <v>1</v>
      </c>
      <c r="K4" s="62">
        <v>3850</v>
      </c>
      <c r="L4" s="63">
        <v>7240</v>
      </c>
    </row>
    <row r="5" s="53" customFormat="1" ht="34" customHeight="1" spans="1:12">
      <c r="A5" s="12">
        <v>2</v>
      </c>
      <c r="B5" s="55" t="s">
        <v>36</v>
      </c>
      <c r="C5" s="55" t="s">
        <v>37</v>
      </c>
      <c r="D5" s="56" t="s">
        <v>44</v>
      </c>
      <c r="E5" s="56" t="s">
        <v>45</v>
      </c>
      <c r="F5" s="56" t="s">
        <v>46</v>
      </c>
      <c r="G5" s="56" t="s">
        <v>47</v>
      </c>
      <c r="H5" s="57">
        <v>26377</v>
      </c>
      <c r="I5" s="56" t="s">
        <v>43</v>
      </c>
      <c r="J5" s="61">
        <v>1</v>
      </c>
      <c r="K5" s="62">
        <v>1500</v>
      </c>
      <c r="L5" s="64"/>
    </row>
    <row r="6" s="53" customFormat="1" ht="34" customHeight="1" spans="1:12">
      <c r="A6" s="12">
        <v>3</v>
      </c>
      <c r="B6" s="55" t="s">
        <v>36</v>
      </c>
      <c r="C6" s="55" t="s">
        <v>37</v>
      </c>
      <c r="D6" s="56" t="s">
        <v>48</v>
      </c>
      <c r="E6" s="56" t="s">
        <v>49</v>
      </c>
      <c r="F6" s="56" t="s">
        <v>50</v>
      </c>
      <c r="G6" s="56" t="s">
        <v>51</v>
      </c>
      <c r="H6" s="56" t="s">
        <v>52</v>
      </c>
      <c r="I6" s="56" t="s">
        <v>43</v>
      </c>
      <c r="J6" s="61">
        <v>1</v>
      </c>
      <c r="K6" s="62">
        <v>600</v>
      </c>
      <c r="L6" s="64"/>
    </row>
    <row r="7" s="53" customFormat="1" ht="34" customHeight="1" spans="1:12">
      <c r="A7" s="12">
        <v>4</v>
      </c>
      <c r="B7" s="55" t="s">
        <v>36</v>
      </c>
      <c r="C7" s="55" t="s">
        <v>37</v>
      </c>
      <c r="D7" s="56" t="s">
        <v>53</v>
      </c>
      <c r="E7" s="56" t="s">
        <v>54</v>
      </c>
      <c r="F7" s="56" t="s">
        <v>55</v>
      </c>
      <c r="G7" s="56" t="s">
        <v>56</v>
      </c>
      <c r="H7" s="57">
        <v>1213219</v>
      </c>
      <c r="I7" s="56" t="s">
        <v>43</v>
      </c>
      <c r="J7" s="61">
        <v>1</v>
      </c>
      <c r="K7" s="62">
        <v>690</v>
      </c>
      <c r="L7" s="64"/>
    </row>
    <row r="8" s="53" customFormat="1" ht="34" customHeight="1" spans="1:12">
      <c r="A8" s="12">
        <v>5</v>
      </c>
      <c r="B8" s="55" t="s">
        <v>36</v>
      </c>
      <c r="C8" s="55" t="s">
        <v>37</v>
      </c>
      <c r="D8" s="56" t="s">
        <v>57</v>
      </c>
      <c r="E8" s="56" t="s">
        <v>58</v>
      </c>
      <c r="F8" s="56" t="s">
        <v>59</v>
      </c>
      <c r="G8" s="56" t="s">
        <v>60</v>
      </c>
      <c r="H8" s="56" t="s">
        <v>61</v>
      </c>
      <c r="I8" s="56" t="s">
        <v>43</v>
      </c>
      <c r="J8" s="61">
        <v>1</v>
      </c>
      <c r="K8" s="62">
        <v>270</v>
      </c>
      <c r="L8" s="64"/>
    </row>
    <row r="9" s="53" customFormat="1" ht="34" customHeight="1" spans="1:12">
      <c r="A9" s="12">
        <v>6</v>
      </c>
      <c r="B9" s="55" t="s">
        <v>36</v>
      </c>
      <c r="C9" s="55" t="s">
        <v>37</v>
      </c>
      <c r="D9" s="56" t="s">
        <v>57</v>
      </c>
      <c r="E9" s="56" t="s">
        <v>58</v>
      </c>
      <c r="F9" s="56" t="s">
        <v>59</v>
      </c>
      <c r="G9" s="56" t="s">
        <v>60</v>
      </c>
      <c r="H9" s="56" t="s">
        <v>62</v>
      </c>
      <c r="I9" s="56" t="s">
        <v>43</v>
      </c>
      <c r="J9" s="61">
        <v>1</v>
      </c>
      <c r="K9" s="62">
        <v>270</v>
      </c>
      <c r="L9" s="64"/>
    </row>
    <row r="10" s="53" customFormat="1" ht="70" customHeight="1" spans="1:12">
      <c r="A10" s="12">
        <v>7</v>
      </c>
      <c r="B10" s="55" t="s">
        <v>36</v>
      </c>
      <c r="C10" s="55" t="s">
        <v>37</v>
      </c>
      <c r="D10" s="56" t="s">
        <v>57</v>
      </c>
      <c r="E10" s="56" t="s">
        <v>58</v>
      </c>
      <c r="F10" s="56" t="s">
        <v>63</v>
      </c>
      <c r="G10" s="56" t="s">
        <v>60</v>
      </c>
      <c r="H10" s="56" t="s">
        <v>64</v>
      </c>
      <c r="I10" s="56" t="s">
        <v>43</v>
      </c>
      <c r="J10" s="61">
        <v>1</v>
      </c>
      <c r="K10" s="65" t="s">
        <v>65</v>
      </c>
      <c r="L10" s="66"/>
    </row>
    <row r="11" s="53" customFormat="1" ht="34" customHeight="1" spans="1:12">
      <c r="A11" s="12">
        <v>8</v>
      </c>
      <c r="B11" s="58" t="s">
        <v>36</v>
      </c>
      <c r="C11" s="58" t="s">
        <v>66</v>
      </c>
      <c r="D11" s="59" t="s">
        <v>67</v>
      </c>
      <c r="E11" s="59" t="s">
        <v>68</v>
      </c>
      <c r="F11" s="59" t="s">
        <v>69</v>
      </c>
      <c r="G11" s="59" t="s">
        <v>70</v>
      </c>
      <c r="H11" s="59" t="s">
        <v>71</v>
      </c>
      <c r="I11" s="59" t="s">
        <v>43</v>
      </c>
      <c r="J11" s="67">
        <v>1</v>
      </c>
      <c r="K11" s="62">
        <v>1600</v>
      </c>
      <c r="L11" s="68">
        <f>SUM(K11:K12)</f>
        <v>3200</v>
      </c>
    </row>
    <row r="12" s="53" customFormat="1" ht="34" customHeight="1" spans="1:12">
      <c r="A12" s="12">
        <v>9</v>
      </c>
      <c r="B12" s="58" t="s">
        <v>36</v>
      </c>
      <c r="C12" s="58" t="s">
        <v>66</v>
      </c>
      <c r="D12" s="59" t="s">
        <v>67</v>
      </c>
      <c r="E12" s="59" t="s">
        <v>68</v>
      </c>
      <c r="F12" s="59" t="s">
        <v>72</v>
      </c>
      <c r="G12" s="59" t="s">
        <v>73</v>
      </c>
      <c r="H12" s="59" t="s">
        <v>74</v>
      </c>
      <c r="I12" s="59" t="s">
        <v>43</v>
      </c>
      <c r="J12" s="67">
        <v>1</v>
      </c>
      <c r="K12" s="62">
        <v>1600</v>
      </c>
      <c r="L12" s="69"/>
    </row>
    <row r="13" s="53" customFormat="1" ht="34" customHeight="1" spans="1:12">
      <c r="A13" s="12">
        <v>10</v>
      </c>
      <c r="B13" s="58" t="s">
        <v>36</v>
      </c>
      <c r="C13" s="58" t="s">
        <v>75</v>
      </c>
      <c r="D13" s="59" t="s">
        <v>38</v>
      </c>
      <c r="E13" s="59" t="s">
        <v>39</v>
      </c>
      <c r="F13" s="59" t="s">
        <v>76</v>
      </c>
      <c r="G13" s="59" t="s">
        <v>77</v>
      </c>
      <c r="H13" s="60">
        <v>1220</v>
      </c>
      <c r="I13" s="59" t="s">
        <v>78</v>
      </c>
      <c r="J13" s="67">
        <v>1</v>
      </c>
      <c r="K13" s="62">
        <v>3850</v>
      </c>
      <c r="L13" s="68">
        <f>SUM(K13:K15)</f>
        <v>4360</v>
      </c>
    </row>
    <row r="14" s="53" customFormat="1" ht="34" customHeight="1" spans="1:12">
      <c r="A14" s="12">
        <v>11</v>
      </c>
      <c r="B14" s="58" t="s">
        <v>36</v>
      </c>
      <c r="C14" s="58" t="s">
        <v>75</v>
      </c>
      <c r="D14" s="59" t="s">
        <v>79</v>
      </c>
      <c r="E14" s="59" t="s">
        <v>80</v>
      </c>
      <c r="F14" s="59" t="s">
        <v>81</v>
      </c>
      <c r="G14" s="59" t="s">
        <v>82</v>
      </c>
      <c r="H14" s="59" t="s">
        <v>83</v>
      </c>
      <c r="I14" s="59" t="s">
        <v>78</v>
      </c>
      <c r="J14" s="67">
        <v>1</v>
      </c>
      <c r="K14" s="62">
        <v>240</v>
      </c>
      <c r="L14" s="70"/>
    </row>
    <row r="15" s="53" customFormat="1" ht="34" customHeight="1" spans="1:12">
      <c r="A15" s="12">
        <v>12</v>
      </c>
      <c r="B15" s="58" t="s">
        <v>36</v>
      </c>
      <c r="C15" s="58" t="s">
        <v>75</v>
      </c>
      <c r="D15" s="59" t="s">
        <v>57</v>
      </c>
      <c r="E15" s="59" t="s">
        <v>58</v>
      </c>
      <c r="F15" s="59" t="s">
        <v>84</v>
      </c>
      <c r="G15" s="59" t="s">
        <v>85</v>
      </c>
      <c r="H15" s="59" t="s">
        <v>86</v>
      </c>
      <c r="I15" s="59" t="s">
        <v>78</v>
      </c>
      <c r="J15" s="67">
        <v>1</v>
      </c>
      <c r="K15" s="62">
        <v>270</v>
      </c>
      <c r="L15" s="69"/>
    </row>
    <row r="16" s="53" customFormat="1" ht="34" customHeight="1" spans="1:12">
      <c r="A16" s="12">
        <v>13</v>
      </c>
      <c r="B16" s="58" t="s">
        <v>36</v>
      </c>
      <c r="C16" s="58" t="s">
        <v>87</v>
      </c>
      <c r="D16" s="59" t="s">
        <v>38</v>
      </c>
      <c r="E16" s="59" t="s">
        <v>39</v>
      </c>
      <c r="F16" s="59" t="s">
        <v>88</v>
      </c>
      <c r="G16" s="59" t="s">
        <v>89</v>
      </c>
      <c r="H16" s="59" t="s">
        <v>90</v>
      </c>
      <c r="I16" s="59" t="s">
        <v>78</v>
      </c>
      <c r="J16" s="67">
        <v>1</v>
      </c>
      <c r="K16" s="62">
        <v>3850</v>
      </c>
      <c r="L16" s="68">
        <f>SUM(K16:K22)</f>
        <v>9510</v>
      </c>
    </row>
    <row r="17" s="53" customFormat="1" ht="34" customHeight="1" spans="1:12">
      <c r="A17" s="12">
        <v>14</v>
      </c>
      <c r="B17" s="58" t="s">
        <v>36</v>
      </c>
      <c r="C17" s="58" t="s">
        <v>87</v>
      </c>
      <c r="D17" s="59" t="s">
        <v>67</v>
      </c>
      <c r="E17" s="59" t="s">
        <v>68</v>
      </c>
      <c r="F17" s="59" t="s">
        <v>91</v>
      </c>
      <c r="G17" s="59" t="s">
        <v>92</v>
      </c>
      <c r="H17" s="59" t="s">
        <v>93</v>
      </c>
      <c r="I17" s="59" t="s">
        <v>78</v>
      </c>
      <c r="J17" s="67">
        <v>1</v>
      </c>
      <c r="K17" s="62">
        <v>1600</v>
      </c>
      <c r="L17" s="70"/>
    </row>
    <row r="18" s="53" customFormat="1" ht="34" customHeight="1" spans="1:12">
      <c r="A18" s="12">
        <v>15</v>
      </c>
      <c r="B18" s="58" t="s">
        <v>36</v>
      </c>
      <c r="C18" s="58" t="s">
        <v>87</v>
      </c>
      <c r="D18" s="59" t="s">
        <v>94</v>
      </c>
      <c r="E18" s="59" t="s">
        <v>95</v>
      </c>
      <c r="F18" s="59" t="s">
        <v>96</v>
      </c>
      <c r="G18" s="59" t="s">
        <v>97</v>
      </c>
      <c r="H18" s="59" t="s">
        <v>98</v>
      </c>
      <c r="I18" s="59" t="s">
        <v>78</v>
      </c>
      <c r="J18" s="67">
        <v>1</v>
      </c>
      <c r="K18" s="62">
        <v>1200</v>
      </c>
      <c r="L18" s="70"/>
    </row>
    <row r="19" s="53" customFormat="1" ht="34" customHeight="1" spans="1:12">
      <c r="A19" s="12">
        <v>16</v>
      </c>
      <c r="B19" s="58" t="s">
        <v>36</v>
      </c>
      <c r="C19" s="58" t="s">
        <v>87</v>
      </c>
      <c r="D19" s="59" t="s">
        <v>99</v>
      </c>
      <c r="E19" s="59" t="s">
        <v>100</v>
      </c>
      <c r="F19" s="59" t="s">
        <v>101</v>
      </c>
      <c r="G19" s="59" t="s">
        <v>102</v>
      </c>
      <c r="H19" s="59" t="s">
        <v>103</v>
      </c>
      <c r="I19" s="59" t="s">
        <v>78</v>
      </c>
      <c r="J19" s="67">
        <v>1</v>
      </c>
      <c r="K19" s="62">
        <v>1200</v>
      </c>
      <c r="L19" s="70"/>
    </row>
    <row r="20" s="53" customFormat="1" ht="34" customHeight="1" spans="1:12">
      <c r="A20" s="12">
        <v>17</v>
      </c>
      <c r="B20" s="58" t="s">
        <v>36</v>
      </c>
      <c r="C20" s="58" t="s">
        <v>87</v>
      </c>
      <c r="D20" s="59" t="s">
        <v>48</v>
      </c>
      <c r="E20" s="59" t="s">
        <v>49</v>
      </c>
      <c r="F20" s="59" t="s">
        <v>50</v>
      </c>
      <c r="G20" s="59" t="s">
        <v>104</v>
      </c>
      <c r="H20" s="59" t="s">
        <v>105</v>
      </c>
      <c r="I20" s="59" t="s">
        <v>78</v>
      </c>
      <c r="J20" s="67">
        <v>1</v>
      </c>
      <c r="K20" s="62">
        <v>600</v>
      </c>
      <c r="L20" s="70"/>
    </row>
    <row r="21" s="53" customFormat="1" ht="34" customHeight="1" spans="1:12">
      <c r="A21" s="12">
        <v>18</v>
      </c>
      <c r="B21" s="58" t="s">
        <v>36</v>
      </c>
      <c r="C21" s="58" t="s">
        <v>87</v>
      </c>
      <c r="D21" s="59" t="s">
        <v>53</v>
      </c>
      <c r="E21" s="59" t="s">
        <v>54</v>
      </c>
      <c r="F21" s="59" t="s">
        <v>106</v>
      </c>
      <c r="G21" s="59" t="s">
        <v>107</v>
      </c>
      <c r="H21" s="59" t="s">
        <v>108</v>
      </c>
      <c r="I21" s="59" t="s">
        <v>78</v>
      </c>
      <c r="J21" s="67">
        <v>1</v>
      </c>
      <c r="K21" s="62">
        <v>690</v>
      </c>
      <c r="L21" s="70"/>
    </row>
    <row r="22" s="53" customFormat="1" ht="34" customHeight="1" spans="1:12">
      <c r="A22" s="12">
        <v>19</v>
      </c>
      <c r="B22" s="58" t="s">
        <v>36</v>
      </c>
      <c r="C22" s="58" t="s">
        <v>87</v>
      </c>
      <c r="D22" s="59" t="s">
        <v>109</v>
      </c>
      <c r="E22" s="59" t="s">
        <v>110</v>
      </c>
      <c r="F22" s="59" t="s">
        <v>111</v>
      </c>
      <c r="G22" s="59" t="s">
        <v>112</v>
      </c>
      <c r="H22" s="60">
        <v>605</v>
      </c>
      <c r="I22" s="59" t="s">
        <v>78</v>
      </c>
      <c r="J22" s="67">
        <v>1</v>
      </c>
      <c r="K22" s="62">
        <v>370</v>
      </c>
      <c r="L22" s="69"/>
    </row>
    <row r="23" s="53" customFormat="1" ht="34" customHeight="1" spans="1:12">
      <c r="A23" s="12">
        <v>20</v>
      </c>
      <c r="B23" s="58" t="s">
        <v>36</v>
      </c>
      <c r="C23" s="58" t="s">
        <v>113</v>
      </c>
      <c r="D23" s="59" t="s">
        <v>38</v>
      </c>
      <c r="E23" s="59" t="s">
        <v>39</v>
      </c>
      <c r="F23" s="59" t="s">
        <v>114</v>
      </c>
      <c r="G23" s="59" t="s">
        <v>115</v>
      </c>
      <c r="H23" s="59" t="s">
        <v>116</v>
      </c>
      <c r="I23" s="59" t="s">
        <v>78</v>
      </c>
      <c r="J23" s="67">
        <v>1</v>
      </c>
      <c r="K23" s="62">
        <v>3850</v>
      </c>
      <c r="L23" s="68">
        <f>SUM(K23:K26)</f>
        <v>8240</v>
      </c>
    </row>
    <row r="24" s="53" customFormat="1" ht="34" customHeight="1" spans="1:12">
      <c r="A24" s="12">
        <v>21</v>
      </c>
      <c r="B24" s="58" t="s">
        <v>36</v>
      </c>
      <c r="C24" s="58" t="s">
        <v>113</v>
      </c>
      <c r="D24" s="59" t="s">
        <v>38</v>
      </c>
      <c r="E24" s="59" t="s">
        <v>39</v>
      </c>
      <c r="F24" s="59" t="s">
        <v>117</v>
      </c>
      <c r="G24" s="59" t="s">
        <v>47</v>
      </c>
      <c r="H24" s="59" t="s">
        <v>118</v>
      </c>
      <c r="I24" s="59" t="s">
        <v>78</v>
      </c>
      <c r="J24" s="67">
        <v>1</v>
      </c>
      <c r="K24" s="62">
        <v>3850</v>
      </c>
      <c r="L24" s="70"/>
    </row>
    <row r="25" s="53" customFormat="1" ht="34" customHeight="1" spans="1:12">
      <c r="A25" s="12">
        <v>22</v>
      </c>
      <c r="B25" s="58" t="s">
        <v>36</v>
      </c>
      <c r="C25" s="58" t="s">
        <v>113</v>
      </c>
      <c r="D25" s="59" t="s">
        <v>57</v>
      </c>
      <c r="E25" s="59" t="s">
        <v>58</v>
      </c>
      <c r="F25" s="59" t="s">
        <v>119</v>
      </c>
      <c r="G25" s="59" t="s">
        <v>120</v>
      </c>
      <c r="H25" s="59" t="s">
        <v>121</v>
      </c>
      <c r="I25" s="59" t="s">
        <v>78</v>
      </c>
      <c r="J25" s="67">
        <v>1</v>
      </c>
      <c r="K25" s="62">
        <v>270</v>
      </c>
      <c r="L25" s="70"/>
    </row>
    <row r="26" s="53" customFormat="1" ht="34" customHeight="1" spans="1:12">
      <c r="A26" s="12">
        <v>23</v>
      </c>
      <c r="B26" s="58" t="s">
        <v>36</v>
      </c>
      <c r="C26" s="58" t="s">
        <v>113</v>
      </c>
      <c r="D26" s="59" t="s">
        <v>57</v>
      </c>
      <c r="E26" s="59" t="s">
        <v>58</v>
      </c>
      <c r="F26" s="59" t="s">
        <v>122</v>
      </c>
      <c r="G26" s="59" t="s">
        <v>123</v>
      </c>
      <c r="H26" s="59" t="s">
        <v>124</v>
      </c>
      <c r="I26" s="59" t="s">
        <v>78</v>
      </c>
      <c r="J26" s="67">
        <v>1</v>
      </c>
      <c r="K26" s="62">
        <v>270</v>
      </c>
      <c r="L26" s="69"/>
    </row>
    <row r="27" s="53" customFormat="1" ht="34" customHeight="1" spans="1:12">
      <c r="A27" s="12">
        <v>24</v>
      </c>
      <c r="B27" s="58" t="s">
        <v>36</v>
      </c>
      <c r="C27" s="58" t="s">
        <v>125</v>
      </c>
      <c r="D27" s="59" t="s">
        <v>38</v>
      </c>
      <c r="E27" s="59" t="s">
        <v>39</v>
      </c>
      <c r="F27" s="59" t="s">
        <v>126</v>
      </c>
      <c r="G27" s="59" t="s">
        <v>127</v>
      </c>
      <c r="H27" s="59" t="s">
        <v>128</v>
      </c>
      <c r="I27" s="59" t="s">
        <v>78</v>
      </c>
      <c r="J27" s="67">
        <v>1</v>
      </c>
      <c r="K27" s="62">
        <v>3850</v>
      </c>
      <c r="L27" s="68">
        <f>SUM(K27:K29)</f>
        <v>4390</v>
      </c>
    </row>
    <row r="28" s="53" customFormat="1" ht="34" customHeight="1" spans="1:12">
      <c r="A28" s="12">
        <v>25</v>
      </c>
      <c r="B28" s="58" t="s">
        <v>36</v>
      </c>
      <c r="C28" s="58" t="s">
        <v>125</v>
      </c>
      <c r="D28" s="59" t="s">
        <v>57</v>
      </c>
      <c r="E28" s="59" t="s">
        <v>58</v>
      </c>
      <c r="F28" s="59" t="s">
        <v>129</v>
      </c>
      <c r="G28" s="59" t="s">
        <v>123</v>
      </c>
      <c r="H28" s="59" t="s">
        <v>130</v>
      </c>
      <c r="I28" s="59" t="s">
        <v>78</v>
      </c>
      <c r="J28" s="67">
        <v>1</v>
      </c>
      <c r="K28" s="62">
        <v>270</v>
      </c>
      <c r="L28" s="70"/>
    </row>
    <row r="29" s="53" customFormat="1" ht="34" customHeight="1" spans="1:12">
      <c r="A29" s="12">
        <v>26</v>
      </c>
      <c r="B29" s="58" t="s">
        <v>36</v>
      </c>
      <c r="C29" s="58" t="s">
        <v>125</v>
      </c>
      <c r="D29" s="59" t="s">
        <v>57</v>
      </c>
      <c r="E29" s="59" t="s">
        <v>58</v>
      </c>
      <c r="F29" s="59" t="s">
        <v>122</v>
      </c>
      <c r="G29" s="59" t="s">
        <v>123</v>
      </c>
      <c r="H29" s="59" t="s">
        <v>131</v>
      </c>
      <c r="I29" s="59" t="s">
        <v>78</v>
      </c>
      <c r="J29" s="67">
        <v>1</v>
      </c>
      <c r="K29" s="62">
        <v>270</v>
      </c>
      <c r="L29" s="69"/>
    </row>
    <row r="30" s="53" customFormat="1" ht="34" customHeight="1" spans="1:12">
      <c r="A30" s="12">
        <v>27</v>
      </c>
      <c r="B30" s="58" t="s">
        <v>36</v>
      </c>
      <c r="C30" s="58" t="s">
        <v>132</v>
      </c>
      <c r="D30" s="59" t="s">
        <v>38</v>
      </c>
      <c r="E30" s="59" t="s">
        <v>39</v>
      </c>
      <c r="F30" s="59" t="s">
        <v>133</v>
      </c>
      <c r="G30" s="59" t="s">
        <v>134</v>
      </c>
      <c r="H30" s="59" t="s">
        <v>135</v>
      </c>
      <c r="I30" s="59" t="s">
        <v>78</v>
      </c>
      <c r="J30" s="67">
        <v>1</v>
      </c>
      <c r="K30" s="62">
        <v>3850</v>
      </c>
      <c r="L30" s="68">
        <f>SUM(K30:K34)</f>
        <v>7240</v>
      </c>
    </row>
    <row r="31" s="53" customFormat="1" ht="34" customHeight="1" spans="1:12">
      <c r="A31" s="12">
        <v>28</v>
      </c>
      <c r="B31" s="58" t="s">
        <v>36</v>
      </c>
      <c r="C31" s="58" t="s">
        <v>132</v>
      </c>
      <c r="D31" s="59" t="s">
        <v>79</v>
      </c>
      <c r="E31" s="59" t="s">
        <v>80</v>
      </c>
      <c r="F31" s="59" t="s">
        <v>136</v>
      </c>
      <c r="G31" s="59" t="s">
        <v>82</v>
      </c>
      <c r="H31" s="60">
        <v>6030086</v>
      </c>
      <c r="I31" s="59" t="s">
        <v>78</v>
      </c>
      <c r="J31" s="67">
        <v>1</v>
      </c>
      <c r="K31" s="62">
        <v>240</v>
      </c>
      <c r="L31" s="70"/>
    </row>
    <row r="32" s="53" customFormat="1" ht="34" customHeight="1" spans="1:12">
      <c r="A32" s="12">
        <v>29</v>
      </c>
      <c r="B32" s="58" t="s">
        <v>36</v>
      </c>
      <c r="C32" s="58" t="s">
        <v>132</v>
      </c>
      <c r="D32" s="59" t="s">
        <v>137</v>
      </c>
      <c r="E32" s="59" t="s">
        <v>138</v>
      </c>
      <c r="F32" s="59" t="s">
        <v>139</v>
      </c>
      <c r="G32" s="59" t="s">
        <v>140</v>
      </c>
      <c r="H32" s="59" t="s">
        <v>141</v>
      </c>
      <c r="I32" s="59" t="s">
        <v>78</v>
      </c>
      <c r="J32" s="67">
        <v>1</v>
      </c>
      <c r="K32" s="62">
        <v>750</v>
      </c>
      <c r="L32" s="70"/>
    </row>
    <row r="33" s="53" customFormat="1" ht="34" customHeight="1" spans="1:12">
      <c r="A33" s="12">
        <v>30</v>
      </c>
      <c r="B33" s="58" t="s">
        <v>36</v>
      </c>
      <c r="C33" s="58" t="s">
        <v>132</v>
      </c>
      <c r="D33" s="59" t="s">
        <v>94</v>
      </c>
      <c r="E33" s="59" t="s">
        <v>95</v>
      </c>
      <c r="F33" s="59" t="s">
        <v>142</v>
      </c>
      <c r="G33" s="59" t="s">
        <v>143</v>
      </c>
      <c r="H33" s="59" t="s">
        <v>144</v>
      </c>
      <c r="I33" s="59" t="s">
        <v>78</v>
      </c>
      <c r="J33" s="67">
        <v>1</v>
      </c>
      <c r="K33" s="62">
        <v>1200</v>
      </c>
      <c r="L33" s="70"/>
    </row>
    <row r="34" s="53" customFormat="1" ht="34" customHeight="1" spans="1:12">
      <c r="A34" s="12">
        <v>31</v>
      </c>
      <c r="B34" s="58" t="s">
        <v>36</v>
      </c>
      <c r="C34" s="58" t="s">
        <v>132</v>
      </c>
      <c r="D34" s="59" t="s">
        <v>94</v>
      </c>
      <c r="E34" s="59" t="s">
        <v>95</v>
      </c>
      <c r="F34" s="59" t="s">
        <v>145</v>
      </c>
      <c r="G34" s="59" t="s">
        <v>143</v>
      </c>
      <c r="H34" s="59" t="s">
        <v>146</v>
      </c>
      <c r="I34" s="59" t="s">
        <v>78</v>
      </c>
      <c r="J34" s="67">
        <v>1</v>
      </c>
      <c r="K34" s="62">
        <v>1200</v>
      </c>
      <c r="L34" s="69"/>
    </row>
    <row r="35" s="53" customFormat="1" ht="34" customHeight="1" spans="1:12">
      <c r="A35" s="12">
        <v>32</v>
      </c>
      <c r="B35" s="58" t="s">
        <v>36</v>
      </c>
      <c r="C35" s="58" t="s">
        <v>147</v>
      </c>
      <c r="D35" s="59" t="s">
        <v>38</v>
      </c>
      <c r="E35" s="59" t="s">
        <v>39</v>
      </c>
      <c r="F35" s="59" t="s">
        <v>148</v>
      </c>
      <c r="G35" s="59" t="s">
        <v>149</v>
      </c>
      <c r="H35" s="59" t="s">
        <v>150</v>
      </c>
      <c r="I35" s="59" t="s">
        <v>78</v>
      </c>
      <c r="J35" s="67">
        <v>1</v>
      </c>
      <c r="K35" s="62">
        <v>3850</v>
      </c>
      <c r="L35" s="68">
        <f>SUM(K35:K36)</f>
        <v>4600</v>
      </c>
    </row>
    <row r="36" s="53" customFormat="1" ht="34" customHeight="1" spans="1:12">
      <c r="A36" s="12">
        <v>33</v>
      </c>
      <c r="B36" s="58" t="s">
        <v>36</v>
      </c>
      <c r="C36" s="58" t="s">
        <v>147</v>
      </c>
      <c r="D36" s="59" t="s">
        <v>137</v>
      </c>
      <c r="E36" s="59" t="s">
        <v>138</v>
      </c>
      <c r="F36" s="59" t="s">
        <v>139</v>
      </c>
      <c r="G36" s="59" t="s">
        <v>151</v>
      </c>
      <c r="H36" s="59" t="s">
        <v>152</v>
      </c>
      <c r="I36" s="59" t="s">
        <v>78</v>
      </c>
      <c r="J36" s="67">
        <v>1</v>
      </c>
      <c r="K36" s="62">
        <v>750</v>
      </c>
      <c r="L36" s="69"/>
    </row>
    <row r="37" s="53" customFormat="1" ht="34" customHeight="1" spans="1:12">
      <c r="A37" s="12">
        <v>34</v>
      </c>
      <c r="B37" s="55" t="s">
        <v>36</v>
      </c>
      <c r="C37" s="55" t="s">
        <v>153</v>
      </c>
      <c r="D37" s="56" t="s">
        <v>94</v>
      </c>
      <c r="E37" s="56" t="s">
        <v>95</v>
      </c>
      <c r="F37" s="56" t="s">
        <v>154</v>
      </c>
      <c r="G37" s="56" t="s">
        <v>155</v>
      </c>
      <c r="H37" s="56" t="s">
        <v>156</v>
      </c>
      <c r="I37" s="56" t="s">
        <v>78</v>
      </c>
      <c r="J37" s="61">
        <v>1</v>
      </c>
      <c r="K37" s="62">
        <v>1200</v>
      </c>
      <c r="L37" s="61">
        <v>1200</v>
      </c>
    </row>
    <row r="38" s="53" customFormat="1" ht="34" customHeight="1" spans="1:12">
      <c r="A38" s="12">
        <v>35</v>
      </c>
      <c r="B38" s="55" t="s">
        <v>36</v>
      </c>
      <c r="C38" s="55" t="s">
        <v>157</v>
      </c>
      <c r="D38" s="56" t="s">
        <v>94</v>
      </c>
      <c r="E38" s="56" t="s">
        <v>95</v>
      </c>
      <c r="F38" s="56" t="s">
        <v>158</v>
      </c>
      <c r="G38" s="56" t="s">
        <v>159</v>
      </c>
      <c r="H38" s="56" t="s">
        <v>160</v>
      </c>
      <c r="I38" s="56" t="s">
        <v>78</v>
      </c>
      <c r="J38" s="61">
        <v>1</v>
      </c>
      <c r="K38" s="62">
        <v>1200</v>
      </c>
      <c r="L38" s="61">
        <f t="shared" ref="L38:L44" si="0">SUM(K38)</f>
        <v>1200</v>
      </c>
    </row>
    <row r="39" s="53" customFormat="1" ht="34" customHeight="1" spans="1:12">
      <c r="A39" s="12">
        <v>36</v>
      </c>
      <c r="B39" s="55" t="s">
        <v>36</v>
      </c>
      <c r="C39" s="55" t="s">
        <v>161</v>
      </c>
      <c r="D39" s="56" t="s">
        <v>162</v>
      </c>
      <c r="E39" s="56" t="s">
        <v>163</v>
      </c>
      <c r="F39" s="56" t="s">
        <v>164</v>
      </c>
      <c r="G39" s="56" t="s">
        <v>165</v>
      </c>
      <c r="H39" s="56" t="s">
        <v>166</v>
      </c>
      <c r="I39" s="56" t="s">
        <v>43</v>
      </c>
      <c r="J39" s="61">
        <v>1</v>
      </c>
      <c r="K39" s="62">
        <v>7200</v>
      </c>
      <c r="L39" s="61">
        <f t="shared" si="0"/>
        <v>7200</v>
      </c>
    </row>
    <row r="40" s="53" customFormat="1" ht="34" customHeight="1" spans="1:12">
      <c r="A40" s="12">
        <v>37</v>
      </c>
      <c r="B40" s="55" t="s">
        <v>36</v>
      </c>
      <c r="C40" s="55" t="s">
        <v>167</v>
      </c>
      <c r="D40" s="56" t="s">
        <v>67</v>
      </c>
      <c r="E40" s="56" t="s">
        <v>68</v>
      </c>
      <c r="F40" s="56" t="s">
        <v>168</v>
      </c>
      <c r="G40" s="56" t="s">
        <v>73</v>
      </c>
      <c r="H40" s="56" t="s">
        <v>169</v>
      </c>
      <c r="I40" s="56" t="s">
        <v>43</v>
      </c>
      <c r="J40" s="61">
        <v>1</v>
      </c>
      <c r="K40" s="62">
        <v>1600</v>
      </c>
      <c r="L40" s="61">
        <f t="shared" si="0"/>
        <v>1600</v>
      </c>
    </row>
    <row r="41" s="53" customFormat="1" ht="34" customHeight="1" spans="1:12">
      <c r="A41" s="12">
        <v>38</v>
      </c>
      <c r="B41" s="55" t="s">
        <v>36</v>
      </c>
      <c r="C41" s="55" t="s">
        <v>170</v>
      </c>
      <c r="D41" s="56" t="s">
        <v>94</v>
      </c>
      <c r="E41" s="56" t="s">
        <v>95</v>
      </c>
      <c r="F41" s="56" t="s">
        <v>171</v>
      </c>
      <c r="G41" s="56" t="s">
        <v>172</v>
      </c>
      <c r="H41" s="56" t="s">
        <v>173</v>
      </c>
      <c r="I41" s="56" t="s">
        <v>43</v>
      </c>
      <c r="J41" s="61">
        <v>1</v>
      </c>
      <c r="K41" s="62">
        <v>1200</v>
      </c>
      <c r="L41" s="61">
        <f t="shared" si="0"/>
        <v>1200</v>
      </c>
    </row>
    <row r="42" s="53" customFormat="1" ht="34" customHeight="1" spans="1:12">
      <c r="A42" s="12">
        <v>39</v>
      </c>
      <c r="B42" s="55" t="s">
        <v>36</v>
      </c>
      <c r="C42" s="55" t="s">
        <v>174</v>
      </c>
      <c r="D42" s="56" t="s">
        <v>38</v>
      </c>
      <c r="E42" s="56" t="s">
        <v>39</v>
      </c>
      <c r="F42" s="56" t="s">
        <v>175</v>
      </c>
      <c r="G42" s="56" t="s">
        <v>149</v>
      </c>
      <c r="H42" s="56" t="s">
        <v>176</v>
      </c>
      <c r="I42" s="56" t="s">
        <v>43</v>
      </c>
      <c r="J42" s="61">
        <v>1</v>
      </c>
      <c r="K42" s="62">
        <v>3850</v>
      </c>
      <c r="L42" s="61">
        <f t="shared" si="0"/>
        <v>3850</v>
      </c>
    </row>
    <row r="43" s="53" customFormat="1" ht="34" customHeight="1" spans="1:12">
      <c r="A43" s="12">
        <v>40</v>
      </c>
      <c r="B43" s="55" t="s">
        <v>36</v>
      </c>
      <c r="C43" s="55" t="s">
        <v>177</v>
      </c>
      <c r="D43" s="56" t="s">
        <v>67</v>
      </c>
      <c r="E43" s="56" t="s">
        <v>68</v>
      </c>
      <c r="F43" s="56" t="s">
        <v>178</v>
      </c>
      <c r="G43" s="56" t="s">
        <v>179</v>
      </c>
      <c r="H43" s="56" t="s">
        <v>180</v>
      </c>
      <c r="I43" s="56" t="s">
        <v>78</v>
      </c>
      <c r="J43" s="61">
        <v>1</v>
      </c>
      <c r="K43" s="62">
        <v>1600</v>
      </c>
      <c r="L43" s="61">
        <f t="shared" si="0"/>
        <v>1600</v>
      </c>
    </row>
    <row r="44" s="53" customFormat="1" ht="34" customHeight="1" spans="1:12">
      <c r="A44" s="12">
        <v>41</v>
      </c>
      <c r="B44" s="55" t="s">
        <v>36</v>
      </c>
      <c r="C44" s="55" t="s">
        <v>181</v>
      </c>
      <c r="D44" s="56" t="s">
        <v>182</v>
      </c>
      <c r="E44" s="56" t="s">
        <v>183</v>
      </c>
      <c r="F44" s="56" t="s">
        <v>184</v>
      </c>
      <c r="G44" s="56" t="s">
        <v>185</v>
      </c>
      <c r="H44" s="56" t="s">
        <v>186</v>
      </c>
      <c r="I44" s="56" t="s">
        <v>78</v>
      </c>
      <c r="J44" s="61">
        <v>1</v>
      </c>
      <c r="K44" s="62">
        <v>10840</v>
      </c>
      <c r="L44" s="61">
        <f t="shared" si="0"/>
        <v>10840</v>
      </c>
    </row>
    <row r="45" s="53" customFormat="1" ht="34" customHeight="1" spans="1:12">
      <c r="A45" s="12"/>
      <c r="B45" s="55" t="s">
        <v>13</v>
      </c>
      <c r="C45" s="55">
        <v>16</v>
      </c>
      <c r="D45" s="56"/>
      <c r="E45" s="56"/>
      <c r="F45" s="56"/>
      <c r="G45" s="56"/>
      <c r="H45" s="56"/>
      <c r="I45" s="56"/>
      <c r="J45" s="61">
        <f>SUM(J4:J44)</f>
        <v>41</v>
      </c>
      <c r="K45" s="65">
        <v>77470</v>
      </c>
      <c r="L45" s="65">
        <f>SUM(L4:L44)</f>
        <v>77470</v>
      </c>
    </row>
    <row r="46" s="53" customFormat="1" ht="34" customHeight="1" spans="1:12">
      <c r="A46" s="12">
        <v>42</v>
      </c>
      <c r="B46" s="55" t="s">
        <v>187</v>
      </c>
      <c r="C46" s="55" t="s">
        <v>188</v>
      </c>
      <c r="D46" s="56" t="s">
        <v>57</v>
      </c>
      <c r="E46" s="56" t="s">
        <v>58</v>
      </c>
      <c r="F46" s="56" t="s">
        <v>63</v>
      </c>
      <c r="G46" s="56" t="s">
        <v>60</v>
      </c>
      <c r="H46" s="56" t="s">
        <v>189</v>
      </c>
      <c r="I46" s="56" t="s">
        <v>43</v>
      </c>
      <c r="J46" s="61">
        <v>1</v>
      </c>
      <c r="K46" s="71">
        <v>270</v>
      </c>
      <c r="L46" s="72">
        <f>SUM(K46:K47)</f>
        <v>1470</v>
      </c>
    </row>
    <row r="47" s="53" customFormat="1" ht="34" customHeight="1" spans="1:12">
      <c r="A47" s="12">
        <v>43</v>
      </c>
      <c r="B47" s="55" t="s">
        <v>187</v>
      </c>
      <c r="C47" s="55" t="s">
        <v>188</v>
      </c>
      <c r="D47" s="56" t="s">
        <v>94</v>
      </c>
      <c r="E47" s="56" t="s">
        <v>95</v>
      </c>
      <c r="F47" s="56" t="s">
        <v>190</v>
      </c>
      <c r="G47" s="56" t="s">
        <v>92</v>
      </c>
      <c r="H47" s="56" t="s">
        <v>191</v>
      </c>
      <c r="I47" s="56" t="s">
        <v>43</v>
      </c>
      <c r="J47" s="61">
        <v>1</v>
      </c>
      <c r="K47" s="71">
        <v>1200</v>
      </c>
      <c r="L47" s="73"/>
    </row>
    <row r="48" s="53" customFormat="1" ht="34" customHeight="1" spans="1:12">
      <c r="A48" s="12">
        <v>44</v>
      </c>
      <c r="B48" s="58" t="s">
        <v>187</v>
      </c>
      <c r="C48" s="58" t="s">
        <v>192</v>
      </c>
      <c r="D48" s="59" t="s">
        <v>38</v>
      </c>
      <c r="E48" s="59" t="s">
        <v>39</v>
      </c>
      <c r="F48" s="59" t="s">
        <v>193</v>
      </c>
      <c r="G48" s="59" t="s">
        <v>194</v>
      </c>
      <c r="H48" s="59" t="s">
        <v>195</v>
      </c>
      <c r="I48" s="59" t="s">
        <v>43</v>
      </c>
      <c r="J48" s="67">
        <v>1</v>
      </c>
      <c r="K48" s="65">
        <v>3850</v>
      </c>
      <c r="L48" s="68">
        <f>SUM(K48:K50)</f>
        <v>5820</v>
      </c>
    </row>
    <row r="49" s="53" customFormat="1" ht="34" customHeight="1" spans="1:12">
      <c r="A49" s="12">
        <v>45</v>
      </c>
      <c r="B49" s="58" t="s">
        <v>187</v>
      </c>
      <c r="C49" s="58" t="s">
        <v>192</v>
      </c>
      <c r="D49" s="59" t="s">
        <v>67</v>
      </c>
      <c r="E49" s="59" t="s">
        <v>68</v>
      </c>
      <c r="F49" s="59" t="s">
        <v>196</v>
      </c>
      <c r="G49" s="59" t="s">
        <v>60</v>
      </c>
      <c r="H49" s="59" t="s">
        <v>197</v>
      </c>
      <c r="I49" s="59" t="s">
        <v>43</v>
      </c>
      <c r="J49" s="67">
        <v>1</v>
      </c>
      <c r="K49" s="65">
        <v>1600</v>
      </c>
      <c r="L49" s="70"/>
    </row>
    <row r="50" s="53" customFormat="1" ht="34" customHeight="1" spans="1:12">
      <c r="A50" s="12">
        <v>46</v>
      </c>
      <c r="B50" s="58" t="s">
        <v>187</v>
      </c>
      <c r="C50" s="58" t="s">
        <v>192</v>
      </c>
      <c r="D50" s="59" t="s">
        <v>109</v>
      </c>
      <c r="E50" s="59" t="s">
        <v>110</v>
      </c>
      <c r="F50" s="59" t="s">
        <v>198</v>
      </c>
      <c r="G50" s="59" t="s">
        <v>60</v>
      </c>
      <c r="H50" s="59" t="s">
        <v>199</v>
      </c>
      <c r="I50" s="59" t="s">
        <v>43</v>
      </c>
      <c r="J50" s="67">
        <v>1</v>
      </c>
      <c r="K50" s="65">
        <v>370</v>
      </c>
      <c r="L50" s="69"/>
    </row>
    <row r="51" s="53" customFormat="1" ht="34" customHeight="1" spans="1:12">
      <c r="A51" s="12">
        <v>47</v>
      </c>
      <c r="B51" s="58" t="s">
        <v>187</v>
      </c>
      <c r="C51" s="58" t="s">
        <v>200</v>
      </c>
      <c r="D51" s="59" t="s">
        <v>57</v>
      </c>
      <c r="E51" s="59" t="s">
        <v>58</v>
      </c>
      <c r="F51" s="59" t="s">
        <v>201</v>
      </c>
      <c r="G51" s="59" t="s">
        <v>123</v>
      </c>
      <c r="H51" s="59" t="s">
        <v>202</v>
      </c>
      <c r="I51" s="59" t="s">
        <v>43</v>
      </c>
      <c r="J51" s="67">
        <v>1</v>
      </c>
      <c r="K51" s="65">
        <v>270</v>
      </c>
      <c r="L51" s="68">
        <f>SUM(K51:K54)</f>
        <v>2460</v>
      </c>
    </row>
    <row r="52" s="53" customFormat="1" ht="34" customHeight="1" spans="1:12">
      <c r="A52" s="12">
        <v>48</v>
      </c>
      <c r="B52" s="58" t="s">
        <v>187</v>
      </c>
      <c r="C52" s="58" t="s">
        <v>200</v>
      </c>
      <c r="D52" s="59" t="s">
        <v>94</v>
      </c>
      <c r="E52" s="59" t="s">
        <v>95</v>
      </c>
      <c r="F52" s="59" t="s">
        <v>154</v>
      </c>
      <c r="G52" s="59" t="s">
        <v>123</v>
      </c>
      <c r="H52" s="59" t="s">
        <v>203</v>
      </c>
      <c r="I52" s="59" t="s">
        <v>43</v>
      </c>
      <c r="J52" s="67">
        <v>1</v>
      </c>
      <c r="K52" s="65">
        <v>1200</v>
      </c>
      <c r="L52" s="70"/>
    </row>
    <row r="53" s="53" customFormat="1" ht="34" customHeight="1" spans="1:12">
      <c r="A53" s="12">
        <v>49</v>
      </c>
      <c r="B53" s="58" t="s">
        <v>187</v>
      </c>
      <c r="C53" s="58" t="s">
        <v>200</v>
      </c>
      <c r="D53" s="59" t="s">
        <v>79</v>
      </c>
      <c r="E53" s="59" t="s">
        <v>80</v>
      </c>
      <c r="F53" s="59" t="s">
        <v>204</v>
      </c>
      <c r="G53" s="59" t="s">
        <v>205</v>
      </c>
      <c r="H53" s="59" t="s">
        <v>206</v>
      </c>
      <c r="I53" s="59" t="s">
        <v>43</v>
      </c>
      <c r="J53" s="67">
        <v>1</v>
      </c>
      <c r="K53" s="65">
        <v>240</v>
      </c>
      <c r="L53" s="70"/>
    </row>
    <row r="54" s="53" customFormat="1" ht="34" customHeight="1" spans="1:12">
      <c r="A54" s="12">
        <v>50</v>
      </c>
      <c r="B54" s="58" t="s">
        <v>187</v>
      </c>
      <c r="C54" s="58" t="s">
        <v>200</v>
      </c>
      <c r="D54" s="59" t="s">
        <v>137</v>
      </c>
      <c r="E54" s="59" t="s">
        <v>138</v>
      </c>
      <c r="F54" s="59" t="s">
        <v>207</v>
      </c>
      <c r="G54" s="59" t="s">
        <v>208</v>
      </c>
      <c r="H54" s="59" t="s">
        <v>207</v>
      </c>
      <c r="I54" s="59" t="s">
        <v>43</v>
      </c>
      <c r="J54" s="67">
        <v>1</v>
      </c>
      <c r="K54" s="65">
        <v>750</v>
      </c>
      <c r="L54" s="69"/>
    </row>
    <row r="55" s="53" customFormat="1" ht="34" customHeight="1" spans="1:12">
      <c r="A55" s="12">
        <v>51</v>
      </c>
      <c r="B55" s="58" t="s">
        <v>187</v>
      </c>
      <c r="C55" s="58" t="s">
        <v>209</v>
      </c>
      <c r="D55" s="59" t="s">
        <v>38</v>
      </c>
      <c r="E55" s="59" t="s">
        <v>39</v>
      </c>
      <c r="F55" s="59" t="s">
        <v>210</v>
      </c>
      <c r="G55" s="59" t="s">
        <v>211</v>
      </c>
      <c r="H55" s="59" t="s">
        <v>212</v>
      </c>
      <c r="I55" s="59" t="s">
        <v>43</v>
      </c>
      <c r="J55" s="67">
        <v>1</v>
      </c>
      <c r="K55" s="65">
        <v>3850</v>
      </c>
      <c r="L55" s="68">
        <f>SUM(K55:K57)</f>
        <v>9620</v>
      </c>
    </row>
    <row r="56" s="53" customFormat="1" ht="34" customHeight="1" spans="1:12">
      <c r="A56" s="12">
        <v>52</v>
      </c>
      <c r="B56" s="58" t="s">
        <v>187</v>
      </c>
      <c r="C56" s="58" t="s">
        <v>209</v>
      </c>
      <c r="D56" s="59" t="s">
        <v>57</v>
      </c>
      <c r="E56" s="59" t="s">
        <v>58</v>
      </c>
      <c r="F56" s="59" t="s">
        <v>213</v>
      </c>
      <c r="G56" s="59" t="s">
        <v>60</v>
      </c>
      <c r="H56" s="59" t="s">
        <v>214</v>
      </c>
      <c r="I56" s="59" t="s">
        <v>43</v>
      </c>
      <c r="J56" s="67">
        <v>1</v>
      </c>
      <c r="K56" s="65">
        <v>270</v>
      </c>
      <c r="L56" s="70"/>
    </row>
    <row r="57" s="53" customFormat="1" ht="34" customHeight="1" spans="1:12">
      <c r="A57" s="12">
        <v>53</v>
      </c>
      <c r="B57" s="58" t="s">
        <v>187</v>
      </c>
      <c r="C57" s="58" t="s">
        <v>209</v>
      </c>
      <c r="D57" s="59" t="s">
        <v>215</v>
      </c>
      <c r="E57" s="59" t="s">
        <v>216</v>
      </c>
      <c r="F57" s="59" t="s">
        <v>217</v>
      </c>
      <c r="G57" s="59" t="s">
        <v>218</v>
      </c>
      <c r="H57" s="59" t="s">
        <v>219</v>
      </c>
      <c r="I57" s="59" t="s">
        <v>43</v>
      </c>
      <c r="J57" s="67">
        <v>1</v>
      </c>
      <c r="K57" s="65">
        <v>5500</v>
      </c>
      <c r="L57" s="69"/>
    </row>
    <row r="58" s="53" customFormat="1" ht="34" customHeight="1" spans="1:12">
      <c r="A58" s="12">
        <v>54</v>
      </c>
      <c r="B58" s="58" t="s">
        <v>187</v>
      </c>
      <c r="C58" s="58" t="s">
        <v>220</v>
      </c>
      <c r="D58" s="59" t="s">
        <v>38</v>
      </c>
      <c r="E58" s="59" t="s">
        <v>39</v>
      </c>
      <c r="F58" s="59" t="s">
        <v>221</v>
      </c>
      <c r="G58" s="59" t="s">
        <v>222</v>
      </c>
      <c r="H58" s="59" t="s">
        <v>223</v>
      </c>
      <c r="I58" s="59" t="s">
        <v>78</v>
      </c>
      <c r="J58" s="67">
        <v>1</v>
      </c>
      <c r="K58" s="65">
        <v>3850</v>
      </c>
      <c r="L58" s="68">
        <f>SUM(K58:K61)</f>
        <v>4690</v>
      </c>
    </row>
    <row r="59" s="53" customFormat="1" ht="34" customHeight="1" spans="1:12">
      <c r="A59" s="12">
        <v>55</v>
      </c>
      <c r="B59" s="58" t="s">
        <v>187</v>
      </c>
      <c r="C59" s="58" t="s">
        <v>220</v>
      </c>
      <c r="D59" s="59" t="s">
        <v>79</v>
      </c>
      <c r="E59" s="59" t="s">
        <v>80</v>
      </c>
      <c r="F59" s="59" t="s">
        <v>224</v>
      </c>
      <c r="G59" s="59" t="s">
        <v>225</v>
      </c>
      <c r="H59" s="60">
        <v>3050005</v>
      </c>
      <c r="I59" s="59" t="s">
        <v>78</v>
      </c>
      <c r="J59" s="67">
        <v>1</v>
      </c>
      <c r="K59" s="65">
        <v>240</v>
      </c>
      <c r="L59" s="70"/>
    </row>
    <row r="60" s="53" customFormat="1" ht="34" customHeight="1" spans="1:12">
      <c r="A60" s="12">
        <v>56</v>
      </c>
      <c r="B60" s="58" t="s">
        <v>187</v>
      </c>
      <c r="C60" s="58" t="s">
        <v>220</v>
      </c>
      <c r="D60" s="59" t="s">
        <v>226</v>
      </c>
      <c r="E60" s="59" t="s">
        <v>227</v>
      </c>
      <c r="F60" s="59" t="s">
        <v>228</v>
      </c>
      <c r="G60" s="59" t="s">
        <v>229</v>
      </c>
      <c r="H60" s="60">
        <v>0</v>
      </c>
      <c r="I60" s="59" t="s">
        <v>78</v>
      </c>
      <c r="J60" s="67">
        <v>1</v>
      </c>
      <c r="K60" s="65">
        <v>300</v>
      </c>
      <c r="L60" s="70"/>
    </row>
    <row r="61" s="53" customFormat="1" ht="34" customHeight="1" spans="1:12">
      <c r="A61" s="12">
        <v>57</v>
      </c>
      <c r="B61" s="58" t="s">
        <v>187</v>
      </c>
      <c r="C61" s="58" t="s">
        <v>220</v>
      </c>
      <c r="D61" s="59" t="s">
        <v>226</v>
      </c>
      <c r="E61" s="59" t="s">
        <v>227</v>
      </c>
      <c r="F61" s="59" t="s">
        <v>230</v>
      </c>
      <c r="G61" s="59" t="s">
        <v>231</v>
      </c>
      <c r="H61" s="59" t="s">
        <v>232</v>
      </c>
      <c r="I61" s="59" t="s">
        <v>78</v>
      </c>
      <c r="J61" s="67">
        <v>1</v>
      </c>
      <c r="K61" s="65">
        <v>300</v>
      </c>
      <c r="L61" s="69"/>
    </row>
    <row r="62" s="53" customFormat="1" ht="34" customHeight="1" spans="1:12">
      <c r="A62" s="12">
        <v>58</v>
      </c>
      <c r="B62" s="58" t="s">
        <v>187</v>
      </c>
      <c r="C62" s="58" t="s">
        <v>233</v>
      </c>
      <c r="D62" s="59" t="s">
        <v>44</v>
      </c>
      <c r="E62" s="59" t="s">
        <v>45</v>
      </c>
      <c r="F62" s="59" t="s">
        <v>234</v>
      </c>
      <c r="G62" s="59" t="s">
        <v>235</v>
      </c>
      <c r="H62" s="60">
        <v>6821</v>
      </c>
      <c r="I62" s="59" t="s">
        <v>78</v>
      </c>
      <c r="J62" s="67">
        <v>1</v>
      </c>
      <c r="K62" s="65">
        <v>1500</v>
      </c>
      <c r="L62" s="68">
        <f>SUM(K62:K63)</f>
        <v>1770</v>
      </c>
    </row>
    <row r="63" s="53" customFormat="1" ht="34" customHeight="1" spans="1:12">
      <c r="A63" s="12">
        <v>59</v>
      </c>
      <c r="B63" s="58" t="s">
        <v>187</v>
      </c>
      <c r="C63" s="58" t="s">
        <v>233</v>
      </c>
      <c r="D63" s="59" t="s">
        <v>57</v>
      </c>
      <c r="E63" s="59" t="s">
        <v>58</v>
      </c>
      <c r="F63" s="59" t="s">
        <v>236</v>
      </c>
      <c r="G63" s="59" t="s">
        <v>237</v>
      </c>
      <c r="H63" s="59" t="s">
        <v>238</v>
      </c>
      <c r="I63" s="59" t="s">
        <v>78</v>
      </c>
      <c r="J63" s="67">
        <v>1</v>
      </c>
      <c r="K63" s="65">
        <v>270</v>
      </c>
      <c r="L63" s="69"/>
    </row>
    <row r="64" s="53" customFormat="1" ht="34" customHeight="1" spans="1:12">
      <c r="A64" s="12">
        <v>60</v>
      </c>
      <c r="B64" s="55" t="s">
        <v>187</v>
      </c>
      <c r="C64" s="55" t="s">
        <v>239</v>
      </c>
      <c r="D64" s="56" t="s">
        <v>215</v>
      </c>
      <c r="E64" s="56" t="s">
        <v>216</v>
      </c>
      <c r="F64" s="56" t="s">
        <v>240</v>
      </c>
      <c r="G64" s="56" t="s">
        <v>241</v>
      </c>
      <c r="H64" s="56" t="s">
        <v>242</v>
      </c>
      <c r="I64" s="56" t="s">
        <v>78</v>
      </c>
      <c r="J64" s="61">
        <v>1</v>
      </c>
      <c r="K64" s="71">
        <v>5500</v>
      </c>
      <c r="L64" s="61">
        <f>SUM(K64)</f>
        <v>5500</v>
      </c>
    </row>
    <row r="65" s="53" customFormat="1" ht="34" customHeight="1" spans="1:12">
      <c r="A65" s="12">
        <v>61</v>
      </c>
      <c r="B65" s="55" t="s">
        <v>187</v>
      </c>
      <c r="C65" s="55" t="s">
        <v>243</v>
      </c>
      <c r="D65" s="56" t="s">
        <v>215</v>
      </c>
      <c r="E65" s="56" t="s">
        <v>216</v>
      </c>
      <c r="F65" s="56" t="s">
        <v>244</v>
      </c>
      <c r="G65" s="56" t="s">
        <v>245</v>
      </c>
      <c r="H65" s="56" t="s">
        <v>246</v>
      </c>
      <c r="I65" s="56" t="s">
        <v>43</v>
      </c>
      <c r="J65" s="61">
        <v>1</v>
      </c>
      <c r="K65" s="71">
        <v>5500</v>
      </c>
      <c r="L65" s="61">
        <f>SUM(K65)</f>
        <v>5500</v>
      </c>
    </row>
    <row r="66" s="53" customFormat="1" ht="34" customHeight="1" spans="1:12">
      <c r="A66" s="12"/>
      <c r="B66" s="55" t="s">
        <v>13</v>
      </c>
      <c r="C66" s="55">
        <v>8</v>
      </c>
      <c r="D66" s="56"/>
      <c r="E66" s="56"/>
      <c r="F66" s="56"/>
      <c r="G66" s="56"/>
      <c r="H66" s="56"/>
      <c r="I66" s="56"/>
      <c r="J66" s="61">
        <f>SUM(J46:J65)</f>
        <v>20</v>
      </c>
      <c r="K66" s="61">
        <f>SUM(K46:K65)</f>
        <v>36830</v>
      </c>
      <c r="L66" s="61">
        <f>SUM(L46:L65)</f>
        <v>36830</v>
      </c>
    </row>
    <row r="67" s="53" customFormat="1" ht="34" customHeight="1" spans="1:12">
      <c r="A67" s="12">
        <v>62</v>
      </c>
      <c r="B67" s="55" t="s">
        <v>247</v>
      </c>
      <c r="C67" s="55" t="s">
        <v>248</v>
      </c>
      <c r="D67" s="56" t="s">
        <v>94</v>
      </c>
      <c r="E67" s="56" t="s">
        <v>95</v>
      </c>
      <c r="F67" s="56" t="s">
        <v>154</v>
      </c>
      <c r="G67" s="56" t="s">
        <v>60</v>
      </c>
      <c r="H67" s="56" t="s">
        <v>249</v>
      </c>
      <c r="I67" s="56" t="s">
        <v>43</v>
      </c>
      <c r="J67" s="61">
        <v>1</v>
      </c>
      <c r="K67" s="71">
        <v>1200</v>
      </c>
      <c r="L67" s="72">
        <f>SUM(K67:K69)</f>
        <v>2670</v>
      </c>
    </row>
    <row r="68" s="53" customFormat="1" ht="34" customHeight="1" spans="1:12">
      <c r="A68" s="12">
        <v>63</v>
      </c>
      <c r="B68" s="55" t="s">
        <v>247</v>
      </c>
      <c r="C68" s="55" t="s">
        <v>248</v>
      </c>
      <c r="D68" s="56" t="s">
        <v>94</v>
      </c>
      <c r="E68" s="56" t="s">
        <v>95</v>
      </c>
      <c r="F68" s="56" t="s">
        <v>250</v>
      </c>
      <c r="G68" s="56" t="s">
        <v>60</v>
      </c>
      <c r="H68" s="56" t="s">
        <v>251</v>
      </c>
      <c r="I68" s="56" t="s">
        <v>43</v>
      </c>
      <c r="J68" s="61">
        <v>1</v>
      </c>
      <c r="K68" s="71">
        <v>1200</v>
      </c>
      <c r="L68" s="76"/>
    </row>
    <row r="69" s="53" customFormat="1" ht="34" customHeight="1" spans="1:12">
      <c r="A69" s="12">
        <v>64</v>
      </c>
      <c r="B69" s="55" t="s">
        <v>247</v>
      </c>
      <c r="C69" s="55" t="s">
        <v>248</v>
      </c>
      <c r="D69" s="56" t="s">
        <v>57</v>
      </c>
      <c r="E69" s="56" t="s">
        <v>58</v>
      </c>
      <c r="F69" s="56" t="s">
        <v>252</v>
      </c>
      <c r="G69" s="56" t="s">
        <v>60</v>
      </c>
      <c r="H69" s="56" t="s">
        <v>253</v>
      </c>
      <c r="I69" s="56" t="s">
        <v>43</v>
      </c>
      <c r="J69" s="61">
        <v>1</v>
      </c>
      <c r="K69" s="71">
        <v>270</v>
      </c>
      <c r="L69" s="73"/>
    </row>
    <row r="70" s="53" customFormat="1" ht="34" customHeight="1" spans="1:12">
      <c r="A70" s="12">
        <v>65</v>
      </c>
      <c r="B70" s="58" t="s">
        <v>247</v>
      </c>
      <c r="C70" s="58" t="s">
        <v>254</v>
      </c>
      <c r="D70" s="59" t="s">
        <v>38</v>
      </c>
      <c r="E70" s="59" t="s">
        <v>39</v>
      </c>
      <c r="F70" s="59" t="s">
        <v>255</v>
      </c>
      <c r="G70" s="59" t="s">
        <v>256</v>
      </c>
      <c r="H70" s="59" t="s">
        <v>257</v>
      </c>
      <c r="I70" s="59" t="s">
        <v>43</v>
      </c>
      <c r="J70" s="67">
        <v>1</v>
      </c>
      <c r="K70" s="65">
        <v>3850</v>
      </c>
      <c r="L70" s="68">
        <f>SUM(K70:K72)</f>
        <v>6250</v>
      </c>
    </row>
    <row r="71" s="53" customFormat="1" ht="34" customHeight="1" spans="1:12">
      <c r="A71" s="12">
        <v>66</v>
      </c>
      <c r="B71" s="58" t="s">
        <v>247</v>
      </c>
      <c r="C71" s="58" t="s">
        <v>254</v>
      </c>
      <c r="D71" s="59" t="s">
        <v>94</v>
      </c>
      <c r="E71" s="59" t="s">
        <v>95</v>
      </c>
      <c r="F71" s="59" t="s">
        <v>258</v>
      </c>
      <c r="G71" s="59" t="s">
        <v>73</v>
      </c>
      <c r="H71" s="59" t="s">
        <v>259</v>
      </c>
      <c r="I71" s="59" t="s">
        <v>43</v>
      </c>
      <c r="J71" s="67">
        <v>1</v>
      </c>
      <c r="K71" s="65">
        <v>1200</v>
      </c>
      <c r="L71" s="70"/>
    </row>
    <row r="72" s="53" customFormat="1" ht="34" customHeight="1" spans="1:12">
      <c r="A72" s="12">
        <v>67</v>
      </c>
      <c r="B72" s="58" t="s">
        <v>247</v>
      </c>
      <c r="C72" s="58" t="s">
        <v>254</v>
      </c>
      <c r="D72" s="59" t="s">
        <v>94</v>
      </c>
      <c r="E72" s="59" t="s">
        <v>95</v>
      </c>
      <c r="F72" s="59" t="s">
        <v>260</v>
      </c>
      <c r="G72" s="59" t="s">
        <v>159</v>
      </c>
      <c r="H72" s="59" t="s">
        <v>261</v>
      </c>
      <c r="I72" s="59" t="s">
        <v>43</v>
      </c>
      <c r="J72" s="67">
        <v>1</v>
      </c>
      <c r="K72" s="65">
        <v>1200</v>
      </c>
      <c r="L72" s="69"/>
    </row>
    <row r="73" s="53" customFormat="1" ht="34" customHeight="1" spans="1:12">
      <c r="A73" s="12">
        <v>68</v>
      </c>
      <c r="B73" s="58" t="s">
        <v>247</v>
      </c>
      <c r="C73" s="58" t="s">
        <v>262</v>
      </c>
      <c r="D73" s="59" t="s">
        <v>94</v>
      </c>
      <c r="E73" s="59" t="s">
        <v>95</v>
      </c>
      <c r="F73" s="59" t="s">
        <v>263</v>
      </c>
      <c r="G73" s="59" t="s">
        <v>172</v>
      </c>
      <c r="H73" s="59" t="s">
        <v>264</v>
      </c>
      <c r="I73" s="59" t="s">
        <v>43</v>
      </c>
      <c r="J73" s="67">
        <v>1</v>
      </c>
      <c r="K73" s="65">
        <v>1200</v>
      </c>
      <c r="L73" s="68">
        <f>SUM(K73:K74)</f>
        <v>2400</v>
      </c>
    </row>
    <row r="74" s="53" customFormat="1" ht="34" customHeight="1" spans="1:12">
      <c r="A74" s="12">
        <v>69</v>
      </c>
      <c r="B74" s="58" t="s">
        <v>247</v>
      </c>
      <c r="C74" s="58" t="s">
        <v>262</v>
      </c>
      <c r="D74" s="59" t="s">
        <v>94</v>
      </c>
      <c r="E74" s="59" t="s">
        <v>95</v>
      </c>
      <c r="F74" s="59" t="s">
        <v>265</v>
      </c>
      <c r="G74" s="59" t="s">
        <v>92</v>
      </c>
      <c r="H74" s="59" t="s">
        <v>266</v>
      </c>
      <c r="I74" s="59" t="s">
        <v>43</v>
      </c>
      <c r="J74" s="67">
        <v>1</v>
      </c>
      <c r="K74" s="65">
        <v>1200</v>
      </c>
      <c r="L74" s="69"/>
    </row>
    <row r="75" s="53" customFormat="1" ht="34" customHeight="1" spans="1:12">
      <c r="A75" s="12">
        <v>70</v>
      </c>
      <c r="B75" s="55" t="s">
        <v>247</v>
      </c>
      <c r="C75" s="55" t="s">
        <v>267</v>
      </c>
      <c r="D75" s="56" t="s">
        <v>94</v>
      </c>
      <c r="E75" s="56" t="s">
        <v>95</v>
      </c>
      <c r="F75" s="56" t="s">
        <v>268</v>
      </c>
      <c r="G75" s="56" t="s">
        <v>155</v>
      </c>
      <c r="H75" s="56" t="s">
        <v>269</v>
      </c>
      <c r="I75" s="56" t="s">
        <v>43</v>
      </c>
      <c r="J75" s="61">
        <v>1</v>
      </c>
      <c r="K75" s="71">
        <v>1200</v>
      </c>
      <c r="L75" s="61">
        <f>SUM(K75)</f>
        <v>1200</v>
      </c>
    </row>
    <row r="76" s="53" customFormat="1" ht="34" customHeight="1" spans="1:12">
      <c r="A76" s="12">
        <v>71</v>
      </c>
      <c r="B76" s="55" t="s">
        <v>247</v>
      </c>
      <c r="C76" s="55" t="s">
        <v>270</v>
      </c>
      <c r="D76" s="56" t="s">
        <v>99</v>
      </c>
      <c r="E76" s="56" t="s">
        <v>100</v>
      </c>
      <c r="F76" s="56" t="s">
        <v>271</v>
      </c>
      <c r="G76" s="56" t="s">
        <v>272</v>
      </c>
      <c r="H76" s="56" t="s">
        <v>271</v>
      </c>
      <c r="I76" s="56" t="s">
        <v>273</v>
      </c>
      <c r="J76" s="61">
        <v>1</v>
      </c>
      <c r="K76" s="71">
        <v>1200</v>
      </c>
      <c r="L76" s="61">
        <f>SUM(K76)</f>
        <v>1200</v>
      </c>
    </row>
    <row r="77" s="53" customFormat="1" ht="34" customHeight="1" spans="1:12">
      <c r="A77" s="12">
        <v>72</v>
      </c>
      <c r="B77" s="55" t="s">
        <v>247</v>
      </c>
      <c r="C77" s="55" t="s">
        <v>274</v>
      </c>
      <c r="D77" s="56" t="s">
        <v>94</v>
      </c>
      <c r="E77" s="56" t="s">
        <v>95</v>
      </c>
      <c r="F77" s="56" t="s">
        <v>275</v>
      </c>
      <c r="G77" s="56" t="s">
        <v>73</v>
      </c>
      <c r="H77" s="56" t="s">
        <v>276</v>
      </c>
      <c r="I77" s="56" t="s">
        <v>43</v>
      </c>
      <c r="J77" s="61">
        <v>1</v>
      </c>
      <c r="K77" s="71">
        <v>1200</v>
      </c>
      <c r="L77" s="61">
        <f>SUM(K77)</f>
        <v>1200</v>
      </c>
    </row>
    <row r="78" s="53" customFormat="1" ht="34" customHeight="1" spans="1:12">
      <c r="A78" s="12"/>
      <c r="B78" s="55" t="s">
        <v>13</v>
      </c>
      <c r="C78" s="55">
        <v>6</v>
      </c>
      <c r="D78" s="56"/>
      <c r="E78" s="56"/>
      <c r="F78" s="56"/>
      <c r="G78" s="56"/>
      <c r="H78" s="56"/>
      <c r="I78" s="56"/>
      <c r="J78" s="61">
        <f>SUM(J67:J77)</f>
        <v>11</v>
      </c>
      <c r="K78" s="61">
        <f>SUM(K67:K77)</f>
        <v>14920</v>
      </c>
      <c r="L78" s="61">
        <f>SUM(L67:L77)</f>
        <v>14920</v>
      </c>
    </row>
    <row r="79" s="53" customFormat="1" ht="34" customHeight="1" spans="1:12">
      <c r="A79" s="12">
        <v>73</v>
      </c>
      <c r="B79" s="55" t="s">
        <v>277</v>
      </c>
      <c r="C79" s="55" t="s">
        <v>278</v>
      </c>
      <c r="D79" s="56" t="s">
        <v>44</v>
      </c>
      <c r="E79" s="56" t="s">
        <v>45</v>
      </c>
      <c r="F79" s="56" t="s">
        <v>279</v>
      </c>
      <c r="G79" s="56" t="s">
        <v>280</v>
      </c>
      <c r="H79" s="56" t="s">
        <v>281</v>
      </c>
      <c r="I79" s="56" t="s">
        <v>273</v>
      </c>
      <c r="J79" s="61">
        <v>1</v>
      </c>
      <c r="K79" s="71">
        <v>1500</v>
      </c>
      <c r="L79" s="72">
        <f>SUM(K79:K80)</f>
        <v>1740</v>
      </c>
    </row>
    <row r="80" s="53" customFormat="1" ht="34" customHeight="1" spans="1:12">
      <c r="A80" s="12">
        <v>74</v>
      </c>
      <c r="B80" s="55" t="s">
        <v>277</v>
      </c>
      <c r="C80" s="55" t="s">
        <v>278</v>
      </c>
      <c r="D80" s="56" t="s">
        <v>79</v>
      </c>
      <c r="E80" s="56" t="s">
        <v>80</v>
      </c>
      <c r="F80" s="56" t="s">
        <v>282</v>
      </c>
      <c r="G80" s="56" t="s">
        <v>280</v>
      </c>
      <c r="H80" s="57">
        <v>184598</v>
      </c>
      <c r="I80" s="56" t="s">
        <v>273</v>
      </c>
      <c r="J80" s="61">
        <v>1</v>
      </c>
      <c r="K80" s="71">
        <v>240</v>
      </c>
      <c r="L80" s="73"/>
    </row>
    <row r="81" s="53" customFormat="1" ht="34" customHeight="1" spans="1:12">
      <c r="A81" s="13">
        <v>78</v>
      </c>
      <c r="B81" s="58" t="s">
        <v>277</v>
      </c>
      <c r="C81" s="58" t="s">
        <v>283</v>
      </c>
      <c r="D81" s="59" t="s">
        <v>284</v>
      </c>
      <c r="E81" s="59" t="s">
        <v>285</v>
      </c>
      <c r="F81" s="59" t="s">
        <v>286</v>
      </c>
      <c r="G81" s="59" t="s">
        <v>205</v>
      </c>
      <c r="H81" s="59" t="s">
        <v>287</v>
      </c>
      <c r="I81" s="59" t="s">
        <v>273</v>
      </c>
      <c r="J81" s="67">
        <v>1</v>
      </c>
      <c r="K81" s="65">
        <v>420</v>
      </c>
      <c r="L81" s="68">
        <f>SUM(K81:K83)</f>
        <v>4540</v>
      </c>
    </row>
    <row r="82" s="53" customFormat="1" ht="34" customHeight="1" spans="1:12">
      <c r="A82" s="13">
        <v>79</v>
      </c>
      <c r="B82" s="58" t="s">
        <v>277</v>
      </c>
      <c r="C82" s="58" t="s">
        <v>283</v>
      </c>
      <c r="D82" s="59" t="s">
        <v>57</v>
      </c>
      <c r="E82" s="59" t="s">
        <v>58</v>
      </c>
      <c r="F82" s="59" t="s">
        <v>288</v>
      </c>
      <c r="G82" s="59" t="s">
        <v>289</v>
      </c>
      <c r="H82" s="59" t="s">
        <v>290</v>
      </c>
      <c r="I82" s="59" t="s">
        <v>273</v>
      </c>
      <c r="J82" s="67">
        <v>1</v>
      </c>
      <c r="K82" s="65">
        <v>270</v>
      </c>
      <c r="L82" s="70"/>
    </row>
    <row r="83" s="53" customFormat="1" ht="34" customHeight="1" spans="1:12">
      <c r="A83" s="13">
        <v>80</v>
      </c>
      <c r="B83" s="58" t="s">
        <v>277</v>
      </c>
      <c r="C83" s="58" t="s">
        <v>283</v>
      </c>
      <c r="D83" s="59" t="s">
        <v>38</v>
      </c>
      <c r="E83" s="59" t="s">
        <v>39</v>
      </c>
      <c r="F83" s="59" t="s">
        <v>291</v>
      </c>
      <c r="G83" s="59" t="s">
        <v>292</v>
      </c>
      <c r="H83" s="59" t="s">
        <v>293</v>
      </c>
      <c r="I83" s="59" t="s">
        <v>273</v>
      </c>
      <c r="J83" s="67">
        <v>1</v>
      </c>
      <c r="K83" s="65">
        <v>3850</v>
      </c>
      <c r="L83" s="69"/>
    </row>
    <row r="84" s="53" customFormat="1" ht="34" customHeight="1" spans="1:12">
      <c r="A84" s="13">
        <v>81</v>
      </c>
      <c r="B84" s="58" t="s">
        <v>277</v>
      </c>
      <c r="C84" s="58" t="s">
        <v>294</v>
      </c>
      <c r="D84" s="59" t="s">
        <v>67</v>
      </c>
      <c r="E84" s="59" t="s">
        <v>68</v>
      </c>
      <c r="F84" s="59" t="s">
        <v>295</v>
      </c>
      <c r="G84" s="59" t="s">
        <v>289</v>
      </c>
      <c r="H84" s="59" t="s">
        <v>296</v>
      </c>
      <c r="I84" s="59" t="s">
        <v>273</v>
      </c>
      <c r="J84" s="67">
        <v>1</v>
      </c>
      <c r="K84" s="65">
        <v>1600</v>
      </c>
      <c r="L84" s="68">
        <f>SUM(K84:K86)</f>
        <v>2660</v>
      </c>
    </row>
    <row r="85" s="53" customFormat="1" ht="34" customHeight="1" spans="1:12">
      <c r="A85" s="13">
        <v>82</v>
      </c>
      <c r="B85" s="58" t="s">
        <v>277</v>
      </c>
      <c r="C85" s="58" t="s">
        <v>294</v>
      </c>
      <c r="D85" s="59" t="s">
        <v>53</v>
      </c>
      <c r="E85" s="59" t="s">
        <v>54</v>
      </c>
      <c r="F85" s="59" t="s">
        <v>297</v>
      </c>
      <c r="G85" s="59" t="s">
        <v>298</v>
      </c>
      <c r="H85" s="59" t="s">
        <v>299</v>
      </c>
      <c r="I85" s="59" t="s">
        <v>273</v>
      </c>
      <c r="J85" s="67">
        <v>1</v>
      </c>
      <c r="K85" s="65">
        <v>690</v>
      </c>
      <c r="L85" s="70"/>
    </row>
    <row r="86" s="53" customFormat="1" ht="34" customHeight="1" spans="1:12">
      <c r="A86" s="13">
        <v>83</v>
      </c>
      <c r="B86" s="58" t="s">
        <v>277</v>
      </c>
      <c r="C86" s="58" t="s">
        <v>294</v>
      </c>
      <c r="D86" s="59" t="s">
        <v>109</v>
      </c>
      <c r="E86" s="59" t="s">
        <v>110</v>
      </c>
      <c r="F86" s="59" t="s">
        <v>300</v>
      </c>
      <c r="G86" s="59" t="s">
        <v>301</v>
      </c>
      <c r="H86" s="59" t="s">
        <v>302</v>
      </c>
      <c r="I86" s="59" t="s">
        <v>273</v>
      </c>
      <c r="J86" s="67">
        <v>1</v>
      </c>
      <c r="K86" s="65">
        <v>370</v>
      </c>
      <c r="L86" s="69"/>
    </row>
    <row r="87" s="53" customFormat="1" ht="34" customHeight="1" spans="1:12">
      <c r="A87" s="12">
        <v>75</v>
      </c>
      <c r="B87" s="55" t="s">
        <v>277</v>
      </c>
      <c r="C87" s="55" t="s">
        <v>303</v>
      </c>
      <c r="D87" s="56" t="s">
        <v>38</v>
      </c>
      <c r="E87" s="56" t="s">
        <v>39</v>
      </c>
      <c r="F87" s="56" t="s">
        <v>304</v>
      </c>
      <c r="G87" s="56" t="s">
        <v>305</v>
      </c>
      <c r="H87" s="56" t="s">
        <v>306</v>
      </c>
      <c r="I87" s="56" t="s">
        <v>273</v>
      </c>
      <c r="J87" s="61">
        <v>1</v>
      </c>
      <c r="K87" s="71">
        <v>3850</v>
      </c>
      <c r="L87" s="61">
        <f>SUM(K87)</f>
        <v>3850</v>
      </c>
    </row>
    <row r="88" s="53" customFormat="1" ht="34" customHeight="1" spans="1:12">
      <c r="A88" s="12">
        <v>76</v>
      </c>
      <c r="B88" s="12" t="s">
        <v>277</v>
      </c>
      <c r="C88" s="74" t="s">
        <v>307</v>
      </c>
      <c r="D88" s="75" t="s">
        <v>38</v>
      </c>
      <c r="E88" s="75" t="s">
        <v>38</v>
      </c>
      <c r="F88" s="75" t="s">
        <v>39</v>
      </c>
      <c r="G88" s="75" t="s">
        <v>47</v>
      </c>
      <c r="H88" s="75" t="s">
        <v>308</v>
      </c>
      <c r="I88" s="75" t="s">
        <v>43</v>
      </c>
      <c r="J88" s="77">
        <v>1</v>
      </c>
      <c r="K88" s="78">
        <v>3850</v>
      </c>
      <c r="L88" s="61">
        <f>SUM(K88)</f>
        <v>3850</v>
      </c>
    </row>
    <row r="89" s="53" customFormat="1" ht="34" customHeight="1" spans="1:12">
      <c r="A89" s="12">
        <v>77</v>
      </c>
      <c r="B89" s="55" t="s">
        <v>277</v>
      </c>
      <c r="C89" s="55" t="s">
        <v>309</v>
      </c>
      <c r="D89" s="56" t="s">
        <v>44</v>
      </c>
      <c r="E89" s="56" t="s">
        <v>45</v>
      </c>
      <c r="F89" s="56" t="s">
        <v>310</v>
      </c>
      <c r="G89" s="56" t="s">
        <v>311</v>
      </c>
      <c r="H89" s="56" t="s">
        <v>312</v>
      </c>
      <c r="I89" s="56" t="s">
        <v>273</v>
      </c>
      <c r="J89" s="61">
        <v>1</v>
      </c>
      <c r="K89" s="71">
        <v>1500</v>
      </c>
      <c r="L89" s="61">
        <f>SUM(K89)</f>
        <v>1500</v>
      </c>
    </row>
    <row r="90" s="53" customFormat="1" ht="34" customHeight="1" spans="1:12">
      <c r="A90" s="3"/>
      <c r="B90" s="3" t="s">
        <v>13</v>
      </c>
      <c r="C90" s="3">
        <v>6</v>
      </c>
      <c r="D90" s="3"/>
      <c r="E90" s="3"/>
      <c r="F90" s="3"/>
      <c r="G90" s="3"/>
      <c r="H90" s="3"/>
      <c r="I90" s="3"/>
      <c r="J90" s="79">
        <f>SUM(J79:J89)</f>
        <v>11</v>
      </c>
      <c r="K90" s="79">
        <f>SUM(K79:K89)</f>
        <v>18140</v>
      </c>
      <c r="L90" s="79">
        <f>SUM(L79:L89)</f>
        <v>18140</v>
      </c>
    </row>
    <row r="91" s="53" customFormat="1" ht="34" customHeight="1" spans="1:12">
      <c r="A91" s="3"/>
      <c r="B91" s="3" t="s">
        <v>22</v>
      </c>
      <c r="C91" s="20">
        <f>C45+C66+C78+C90</f>
        <v>36</v>
      </c>
      <c r="D91" s="3"/>
      <c r="E91" s="3"/>
      <c r="F91" s="3"/>
      <c r="G91" s="3"/>
      <c r="H91" s="3"/>
      <c r="I91" s="3"/>
      <c r="J91" s="20">
        <f t="shared" ref="J91:L91" si="1">J45+J66+J78+J90</f>
        <v>83</v>
      </c>
      <c r="K91" s="20">
        <f t="shared" si="1"/>
        <v>147360</v>
      </c>
      <c r="L91" s="20">
        <f t="shared" si="1"/>
        <v>147360</v>
      </c>
    </row>
    <row r="92" s="53" customFormat="1" ht="21" customHeight="1" spans="1:12">
      <c r="A92" s="46"/>
      <c r="B92"/>
      <c r="C92"/>
      <c r="D92"/>
      <c r="E92"/>
      <c r="F92"/>
      <c r="G92"/>
      <c r="H92"/>
      <c r="I92"/>
      <c r="J92"/>
      <c r="K92"/>
      <c r="L92"/>
    </row>
    <row r="93" s="53" customFormat="1" ht="48" customHeight="1" spans="1:12">
      <c r="A93"/>
      <c r="B93"/>
      <c r="C93"/>
      <c r="D93"/>
      <c r="E93"/>
      <c r="F93"/>
      <c r="G93"/>
      <c r="H93"/>
      <c r="I93"/>
      <c r="J93"/>
      <c r="K93"/>
      <c r="L93"/>
    </row>
    <row r="94" s="53" customFormat="1" ht="48" customHeight="1" spans="1:12">
      <c r="A94"/>
      <c r="B94"/>
      <c r="C94"/>
      <c r="D94"/>
      <c r="E94"/>
      <c r="F94"/>
      <c r="G94"/>
      <c r="H94"/>
      <c r="I94"/>
      <c r="J94"/>
      <c r="K94"/>
      <c r="L94"/>
    </row>
    <row r="95" s="53" customFormat="1" ht="48" customHeight="1" spans="1:12">
      <c r="A95"/>
      <c r="B95"/>
      <c r="C95"/>
      <c r="D95"/>
      <c r="E95"/>
      <c r="F95"/>
      <c r="G95"/>
      <c r="H95"/>
      <c r="I95"/>
      <c r="J95"/>
      <c r="K95"/>
      <c r="L95"/>
    </row>
    <row r="96" s="53" customFormat="1" ht="48" customHeight="1" spans="1:12">
      <c r="A96"/>
      <c r="B96"/>
      <c r="C96"/>
      <c r="D96"/>
      <c r="E96"/>
      <c r="F96"/>
      <c r="G96"/>
      <c r="H96"/>
      <c r="I96"/>
      <c r="J96"/>
      <c r="K96"/>
      <c r="L96"/>
    </row>
    <row r="97" s="53" customFormat="1" ht="48" customHeight="1" spans="1:12">
      <c r="A97"/>
      <c r="B97"/>
      <c r="C97"/>
      <c r="D97"/>
      <c r="E97"/>
      <c r="F97"/>
      <c r="G97"/>
      <c r="H97"/>
      <c r="I97"/>
      <c r="J97"/>
      <c r="K97"/>
      <c r="L97"/>
    </row>
    <row r="98" s="53" customFormat="1" ht="48" customHeight="1" spans="1:12">
      <c r="A98"/>
      <c r="B98"/>
      <c r="C98"/>
      <c r="D98"/>
      <c r="E98"/>
      <c r="F98"/>
      <c r="G98"/>
      <c r="H98"/>
      <c r="I98"/>
      <c r="J98"/>
      <c r="K98"/>
      <c r="L98"/>
    </row>
    <row r="99" s="53" customFormat="1" ht="48" customHeight="1" spans="1:12">
      <c r="A99"/>
      <c r="B99"/>
      <c r="C99"/>
      <c r="D99"/>
      <c r="E99"/>
      <c r="F99"/>
      <c r="G99"/>
      <c r="H99"/>
      <c r="I99"/>
      <c r="J99"/>
      <c r="K99"/>
      <c r="L99"/>
    </row>
    <row r="100" s="53" customFormat="1" ht="48" customHeight="1" spans="1:12">
      <c r="A100"/>
      <c r="B100"/>
      <c r="C100"/>
      <c r="D100"/>
      <c r="E100"/>
      <c r="F100"/>
      <c r="G100"/>
      <c r="H100"/>
      <c r="I100"/>
      <c r="J100"/>
      <c r="K100"/>
      <c r="L100"/>
    </row>
    <row r="101" s="53" customFormat="1" ht="48" customHeight="1" spans="1:12">
      <c r="A101"/>
      <c r="B101"/>
      <c r="C101"/>
      <c r="D101"/>
      <c r="E101"/>
      <c r="F101"/>
      <c r="G101"/>
      <c r="H101"/>
      <c r="I101"/>
      <c r="J101"/>
      <c r="K101"/>
      <c r="L101"/>
    </row>
    <row r="102" s="53" customFormat="1" ht="48" customHeight="1" spans="1:12">
      <c r="A102"/>
      <c r="B102"/>
      <c r="C102"/>
      <c r="D102"/>
      <c r="E102"/>
      <c r="F102"/>
      <c r="G102"/>
      <c r="H102"/>
      <c r="I102"/>
      <c r="J102"/>
      <c r="K102"/>
      <c r="L102"/>
    </row>
    <row r="103" s="53" customFormat="1" ht="48" customHeight="1" spans="1:12">
      <c r="A103"/>
      <c r="B103"/>
      <c r="C103"/>
      <c r="D103"/>
      <c r="E103"/>
      <c r="F103"/>
      <c r="G103"/>
      <c r="H103"/>
      <c r="I103"/>
      <c r="J103"/>
      <c r="K103"/>
      <c r="L103"/>
    </row>
    <row r="104" s="53" customFormat="1" ht="48" customHeight="1" spans="1:12">
      <c r="A104"/>
      <c r="B104"/>
      <c r="C104"/>
      <c r="D104"/>
      <c r="E104"/>
      <c r="F104"/>
      <c r="G104"/>
      <c r="H104"/>
      <c r="I104"/>
      <c r="J104"/>
      <c r="K104"/>
      <c r="L104"/>
    </row>
    <row r="105" s="53" customFormat="1" ht="48" customHeight="1" spans="1:12">
      <c r="A105"/>
      <c r="B105"/>
      <c r="C105"/>
      <c r="D105"/>
      <c r="E105"/>
      <c r="F105"/>
      <c r="G105"/>
      <c r="H105"/>
      <c r="I105"/>
      <c r="J105"/>
      <c r="K105"/>
      <c r="L105"/>
    </row>
    <row r="106" s="53" customFormat="1" ht="48" customHeight="1" spans="1:12">
      <c r="A106"/>
      <c r="B106"/>
      <c r="C106"/>
      <c r="D106"/>
      <c r="E106"/>
      <c r="F106"/>
      <c r="G106"/>
      <c r="H106"/>
      <c r="I106"/>
      <c r="J106"/>
      <c r="K106"/>
      <c r="L106"/>
    </row>
    <row r="107" s="53" customFormat="1" ht="48" customHeight="1" spans="1:12">
      <c r="A107"/>
      <c r="B107"/>
      <c r="C107"/>
      <c r="D107"/>
      <c r="E107"/>
      <c r="F107"/>
      <c r="G107"/>
      <c r="H107"/>
      <c r="I107"/>
      <c r="J107"/>
      <c r="K107"/>
      <c r="L107"/>
    </row>
    <row r="108" s="53" customFormat="1" ht="48" customHeight="1" spans="1:12">
      <c r="A108"/>
      <c r="B108"/>
      <c r="C108"/>
      <c r="D108"/>
      <c r="E108"/>
      <c r="F108"/>
      <c r="G108"/>
      <c r="H108"/>
      <c r="I108"/>
      <c r="J108"/>
      <c r="K108"/>
      <c r="L108"/>
    </row>
    <row r="109" s="53" customFormat="1" ht="48" customHeight="1" spans="1:12">
      <c r="A109"/>
      <c r="B109"/>
      <c r="C109"/>
      <c r="D109"/>
      <c r="E109"/>
      <c r="F109"/>
      <c r="G109"/>
      <c r="H109"/>
      <c r="I109"/>
      <c r="J109"/>
      <c r="K109"/>
      <c r="L109"/>
    </row>
    <row r="110" s="53" customFormat="1" ht="48" customHeight="1" spans="1:12">
      <c r="A110"/>
      <c r="B110"/>
      <c r="C110"/>
      <c r="D110"/>
      <c r="E110"/>
      <c r="F110"/>
      <c r="G110"/>
      <c r="H110"/>
      <c r="I110"/>
      <c r="J110"/>
      <c r="K110"/>
      <c r="L110"/>
    </row>
    <row r="111" s="53" customFormat="1" ht="48" customHeight="1" spans="1:12">
      <c r="A111"/>
      <c r="B111"/>
      <c r="C111"/>
      <c r="D111"/>
      <c r="E111"/>
      <c r="F111"/>
      <c r="G111"/>
      <c r="H111"/>
      <c r="I111"/>
      <c r="J111"/>
      <c r="K111"/>
      <c r="L111"/>
    </row>
    <row r="112" s="53" customFormat="1" ht="48" customHeight="1" spans="1:12">
      <c r="A112"/>
      <c r="B112"/>
      <c r="C112"/>
      <c r="D112"/>
      <c r="E112"/>
      <c r="F112"/>
      <c r="G112"/>
      <c r="H112"/>
      <c r="I112"/>
      <c r="J112"/>
      <c r="K112"/>
      <c r="L112"/>
    </row>
    <row r="113" s="53" customFormat="1" ht="48" customHeight="1" spans="1:12">
      <c r="A113"/>
      <c r="B113"/>
      <c r="C113"/>
      <c r="D113"/>
      <c r="E113"/>
      <c r="F113"/>
      <c r="G113"/>
      <c r="H113"/>
      <c r="I113"/>
      <c r="J113"/>
      <c r="K113"/>
      <c r="L113"/>
    </row>
    <row r="114" s="53" customFormat="1" ht="48" customHeight="1" spans="1:12">
      <c r="A114"/>
      <c r="B114"/>
      <c r="C114"/>
      <c r="D114"/>
      <c r="E114"/>
      <c r="F114"/>
      <c r="G114"/>
      <c r="H114"/>
      <c r="I114"/>
      <c r="J114"/>
      <c r="K114"/>
      <c r="L114"/>
    </row>
    <row r="115" s="53" customFormat="1" ht="48" customHeight="1" spans="1:12">
      <c r="A115"/>
      <c r="B115"/>
      <c r="C115"/>
      <c r="D115"/>
      <c r="E115"/>
      <c r="F115"/>
      <c r="G115"/>
      <c r="H115"/>
      <c r="I115"/>
      <c r="J115"/>
      <c r="K115"/>
      <c r="L115"/>
    </row>
    <row r="116" s="53" customFormat="1" ht="48" customHeight="1" spans="1:12">
      <c r="A116"/>
      <c r="B116"/>
      <c r="C116"/>
      <c r="D116"/>
      <c r="E116"/>
      <c r="F116"/>
      <c r="G116"/>
      <c r="H116"/>
      <c r="I116"/>
      <c r="J116"/>
      <c r="K116"/>
      <c r="L116"/>
    </row>
    <row r="117" s="53" customFormat="1" ht="48" customHeight="1" spans="1:12">
      <c r="A117"/>
      <c r="B117"/>
      <c r="C117"/>
      <c r="D117"/>
      <c r="E117"/>
      <c r="F117"/>
      <c r="G117"/>
      <c r="H117"/>
      <c r="I117"/>
      <c r="J117"/>
      <c r="K117"/>
      <c r="L117"/>
    </row>
    <row r="118" s="53" customFormat="1" ht="48" customHeight="1" spans="1:12">
      <c r="A118"/>
      <c r="B118"/>
      <c r="C118"/>
      <c r="D118"/>
      <c r="E118"/>
      <c r="F118"/>
      <c r="G118"/>
      <c r="H118"/>
      <c r="I118"/>
      <c r="J118"/>
      <c r="K118"/>
      <c r="L118"/>
    </row>
    <row r="119" s="53" customFormat="1" ht="48" customHeight="1" spans="1:12">
      <c r="A119"/>
      <c r="B119"/>
      <c r="C119"/>
      <c r="D119"/>
      <c r="E119"/>
      <c r="F119"/>
      <c r="G119"/>
      <c r="H119"/>
      <c r="I119"/>
      <c r="J119"/>
      <c r="K119"/>
      <c r="L119"/>
    </row>
    <row r="120" s="53" customFormat="1" ht="48" customHeight="1" spans="1:12">
      <c r="A120"/>
      <c r="B120"/>
      <c r="C120"/>
      <c r="D120"/>
      <c r="E120"/>
      <c r="F120"/>
      <c r="G120"/>
      <c r="H120"/>
      <c r="I120"/>
      <c r="J120"/>
      <c r="K120"/>
      <c r="L120"/>
    </row>
    <row r="121" s="53" customFormat="1" ht="48" customHeight="1" spans="1:12">
      <c r="A121"/>
      <c r="B121"/>
      <c r="C121"/>
      <c r="D121"/>
      <c r="E121"/>
      <c r="F121"/>
      <c r="G121"/>
      <c r="H121"/>
      <c r="I121"/>
      <c r="J121"/>
      <c r="K121"/>
      <c r="L121"/>
    </row>
    <row r="122" s="53" customFormat="1" ht="48" customHeight="1" spans="1:12">
      <c r="A122"/>
      <c r="B122"/>
      <c r="C122"/>
      <c r="D122"/>
      <c r="E122"/>
      <c r="F122"/>
      <c r="G122"/>
      <c r="H122"/>
      <c r="I122"/>
      <c r="J122"/>
      <c r="K122"/>
      <c r="L122"/>
    </row>
    <row r="123" s="53" customFormat="1" ht="48" customHeight="1" spans="1:12">
      <c r="A123"/>
      <c r="B123"/>
      <c r="C123"/>
      <c r="D123"/>
      <c r="E123"/>
      <c r="F123"/>
      <c r="G123"/>
      <c r="H123"/>
      <c r="I123"/>
      <c r="J123"/>
      <c r="K123"/>
      <c r="L123"/>
    </row>
    <row r="124" s="53" customFormat="1" ht="48" customHeight="1" spans="1:12">
      <c r="A124"/>
      <c r="B124"/>
      <c r="C124"/>
      <c r="D124"/>
      <c r="E124"/>
      <c r="F124"/>
      <c r="G124"/>
      <c r="H124"/>
      <c r="I124"/>
      <c r="J124"/>
      <c r="K124"/>
      <c r="L124"/>
    </row>
    <row r="125" s="53" customFormat="1" ht="48" customHeight="1" spans="1:12">
      <c r="A125"/>
      <c r="B125"/>
      <c r="C125"/>
      <c r="D125"/>
      <c r="E125"/>
      <c r="F125"/>
      <c r="G125"/>
      <c r="H125"/>
      <c r="I125"/>
      <c r="J125"/>
      <c r="K125"/>
      <c r="L125"/>
    </row>
    <row r="126" s="53" customFormat="1" ht="48" customHeight="1" spans="1:12">
      <c r="A126"/>
      <c r="B126"/>
      <c r="C126"/>
      <c r="D126"/>
      <c r="E126"/>
      <c r="F126"/>
      <c r="G126"/>
      <c r="H126"/>
      <c r="I126"/>
      <c r="J126"/>
      <c r="K126"/>
      <c r="L126"/>
    </row>
    <row r="127" s="53" customFormat="1" ht="48" customHeight="1" spans="1:12">
      <c r="A127"/>
      <c r="B127"/>
      <c r="C127"/>
      <c r="D127"/>
      <c r="E127"/>
      <c r="F127"/>
      <c r="G127"/>
      <c r="H127"/>
      <c r="I127"/>
      <c r="J127"/>
      <c r="K127"/>
      <c r="L127"/>
    </row>
    <row r="128" s="53" customFormat="1" ht="48" customHeight="1" spans="1:12">
      <c r="A128"/>
      <c r="B128"/>
      <c r="C128"/>
      <c r="D128"/>
      <c r="E128"/>
      <c r="F128"/>
      <c r="G128"/>
      <c r="H128"/>
      <c r="I128"/>
      <c r="J128"/>
      <c r="K128"/>
      <c r="L128"/>
    </row>
    <row r="129" s="53" customFormat="1" ht="48" customHeight="1" spans="1:12">
      <c r="A129"/>
      <c r="B129"/>
      <c r="C129"/>
      <c r="D129"/>
      <c r="E129"/>
      <c r="F129"/>
      <c r="G129"/>
      <c r="H129"/>
      <c r="I129"/>
      <c r="J129"/>
      <c r="K129"/>
      <c r="L129"/>
    </row>
    <row r="130" s="53" customFormat="1" ht="48" customHeight="1" spans="1:12">
      <c r="A130"/>
      <c r="B130"/>
      <c r="C130"/>
      <c r="D130"/>
      <c r="E130"/>
      <c r="F130"/>
      <c r="G130"/>
      <c r="H130"/>
      <c r="I130"/>
      <c r="J130"/>
      <c r="K130"/>
      <c r="L130"/>
    </row>
    <row r="131" s="53" customFormat="1" ht="48" customHeight="1" spans="1:12">
      <c r="A131"/>
      <c r="B131"/>
      <c r="C131"/>
      <c r="D131"/>
      <c r="E131"/>
      <c r="F131"/>
      <c r="G131"/>
      <c r="H131"/>
      <c r="I131"/>
      <c r="J131"/>
      <c r="K131"/>
      <c r="L131"/>
    </row>
    <row r="132" s="53" customFormat="1" ht="48" customHeight="1" spans="1:12">
      <c r="A132"/>
      <c r="B132"/>
      <c r="C132"/>
      <c r="D132"/>
      <c r="E132"/>
      <c r="F132"/>
      <c r="G132"/>
      <c r="H132"/>
      <c r="I132"/>
      <c r="J132"/>
      <c r="K132"/>
      <c r="L132"/>
    </row>
    <row r="133" s="53" customFormat="1" ht="48" customHeight="1" spans="1:12">
      <c r="A133"/>
      <c r="B133"/>
      <c r="C133"/>
      <c r="D133"/>
      <c r="E133"/>
      <c r="F133"/>
      <c r="G133"/>
      <c r="H133"/>
      <c r="I133"/>
      <c r="J133"/>
      <c r="K133"/>
      <c r="L133"/>
    </row>
    <row r="134" s="53" customFormat="1" ht="48" customHeight="1" spans="1:12">
      <c r="A134"/>
      <c r="B134"/>
      <c r="C134"/>
      <c r="D134"/>
      <c r="E134"/>
      <c r="F134"/>
      <c r="G134"/>
      <c r="H134"/>
      <c r="I134"/>
      <c r="J134"/>
      <c r="K134"/>
      <c r="L134"/>
    </row>
    <row r="135" s="53" customFormat="1" ht="48" customHeight="1" spans="1:12">
      <c r="A135"/>
      <c r="B135"/>
      <c r="C135"/>
      <c r="D135"/>
      <c r="E135"/>
      <c r="F135"/>
      <c r="G135"/>
      <c r="H135"/>
      <c r="I135"/>
      <c r="J135"/>
      <c r="K135"/>
      <c r="L135"/>
    </row>
    <row r="136" s="53" customFormat="1" ht="48" customHeight="1" spans="1:12">
      <c r="A136"/>
      <c r="B136"/>
      <c r="C136"/>
      <c r="D136"/>
      <c r="E136"/>
      <c r="F136"/>
      <c r="G136"/>
      <c r="H136"/>
      <c r="I136"/>
      <c r="J136"/>
      <c r="K136"/>
      <c r="L136"/>
    </row>
    <row r="137" s="53" customFormat="1" ht="48" customHeight="1" spans="1:12">
      <c r="A137"/>
      <c r="B137"/>
      <c r="C137"/>
      <c r="D137"/>
      <c r="E137"/>
      <c r="F137"/>
      <c r="G137"/>
      <c r="H137"/>
      <c r="I137"/>
      <c r="J137"/>
      <c r="K137"/>
      <c r="L137"/>
    </row>
    <row r="138" s="53" customFormat="1" ht="48" customHeight="1" spans="1:12">
      <c r="A138"/>
      <c r="B138"/>
      <c r="C138"/>
      <c r="D138"/>
      <c r="E138"/>
      <c r="F138"/>
      <c r="G138"/>
      <c r="H138"/>
      <c r="I138"/>
      <c r="J138"/>
      <c r="K138"/>
      <c r="L138"/>
    </row>
    <row r="139" s="53" customFormat="1" ht="48" customHeight="1" spans="1:12">
      <c r="A139"/>
      <c r="B139"/>
      <c r="C139"/>
      <c r="D139"/>
      <c r="E139"/>
      <c r="F139"/>
      <c r="G139"/>
      <c r="H139"/>
      <c r="I139"/>
      <c r="J139"/>
      <c r="K139"/>
      <c r="L139"/>
    </row>
    <row r="140" s="53" customFormat="1" ht="48" customHeight="1" spans="1:12">
      <c r="A140"/>
      <c r="B140"/>
      <c r="C140"/>
      <c r="D140"/>
      <c r="E140"/>
      <c r="F140"/>
      <c r="G140"/>
      <c r="H140"/>
      <c r="I140"/>
      <c r="J140"/>
      <c r="K140"/>
      <c r="L140"/>
    </row>
    <row r="141" s="53" customFormat="1" ht="48" customHeight="1" spans="1:12">
      <c r="A141"/>
      <c r="B141"/>
      <c r="C141"/>
      <c r="D141"/>
      <c r="E141"/>
      <c r="F141"/>
      <c r="G141"/>
      <c r="H141"/>
      <c r="I141"/>
      <c r="J141"/>
      <c r="K141"/>
      <c r="L141"/>
    </row>
    <row r="142" s="53" customFormat="1" ht="48" customHeight="1" spans="1:12">
      <c r="A142"/>
      <c r="B142"/>
      <c r="C142"/>
      <c r="D142"/>
      <c r="E142"/>
      <c r="F142"/>
      <c r="G142"/>
      <c r="H142"/>
      <c r="I142"/>
      <c r="J142"/>
      <c r="K142"/>
      <c r="L142"/>
    </row>
    <row r="143" s="53" customFormat="1" ht="48" customHeight="1" spans="1:12">
      <c r="A143"/>
      <c r="B143"/>
      <c r="C143"/>
      <c r="D143"/>
      <c r="E143"/>
      <c r="F143"/>
      <c r="G143"/>
      <c r="H143"/>
      <c r="I143"/>
      <c r="J143"/>
      <c r="K143"/>
      <c r="L143"/>
    </row>
    <row r="144" s="53" customFormat="1" ht="48" customHeight="1" spans="1:12">
      <c r="A144"/>
      <c r="B144"/>
      <c r="C144"/>
      <c r="D144"/>
      <c r="E144"/>
      <c r="F144"/>
      <c r="G144"/>
      <c r="H144"/>
      <c r="I144"/>
      <c r="J144"/>
      <c r="K144"/>
      <c r="L144"/>
    </row>
    <row r="145" s="53" customFormat="1" ht="48" customHeight="1" spans="1:12">
      <c r="A145"/>
      <c r="B145"/>
      <c r="C145"/>
      <c r="D145"/>
      <c r="E145"/>
      <c r="F145"/>
      <c r="G145"/>
      <c r="H145"/>
      <c r="I145"/>
      <c r="J145"/>
      <c r="K145"/>
      <c r="L145"/>
    </row>
    <row r="146" s="53" customFormat="1" ht="48" customHeight="1" spans="1:12">
      <c r="A146"/>
      <c r="B146"/>
      <c r="C146"/>
      <c r="D146"/>
      <c r="E146"/>
      <c r="F146"/>
      <c r="G146"/>
      <c r="H146"/>
      <c r="I146"/>
      <c r="J146"/>
      <c r="K146"/>
      <c r="L146"/>
    </row>
    <row r="147" s="53" customFormat="1" ht="48" customHeight="1" spans="1:12">
      <c r="A147"/>
      <c r="B147"/>
      <c r="C147"/>
      <c r="D147"/>
      <c r="E147"/>
      <c r="F147"/>
      <c r="G147"/>
      <c r="H147"/>
      <c r="I147"/>
      <c r="J147"/>
      <c r="K147"/>
      <c r="L147"/>
    </row>
    <row r="148" s="53" customFormat="1" ht="48" customHeight="1" spans="1:12">
      <c r="A148"/>
      <c r="B148"/>
      <c r="C148"/>
      <c r="D148"/>
      <c r="E148"/>
      <c r="F148"/>
      <c r="G148"/>
      <c r="H148"/>
      <c r="I148"/>
      <c r="J148"/>
      <c r="K148"/>
      <c r="L148"/>
    </row>
    <row r="149" s="53" customFormat="1" ht="48" customHeight="1" spans="1:12">
      <c r="A149"/>
      <c r="B149"/>
      <c r="C149"/>
      <c r="D149"/>
      <c r="E149"/>
      <c r="F149"/>
      <c r="G149"/>
      <c r="H149"/>
      <c r="I149"/>
      <c r="J149"/>
      <c r="K149"/>
      <c r="L149"/>
    </row>
    <row r="150" s="53" customFormat="1" ht="48" customHeight="1" spans="1:12">
      <c r="A150"/>
      <c r="B150"/>
      <c r="C150"/>
      <c r="D150"/>
      <c r="E150"/>
      <c r="F150"/>
      <c r="G150"/>
      <c r="H150"/>
      <c r="I150"/>
      <c r="J150"/>
      <c r="K150"/>
      <c r="L150"/>
    </row>
    <row r="151" s="53" customFormat="1" ht="48" customHeight="1" spans="1:12">
      <c r="A151"/>
      <c r="B151"/>
      <c r="C151"/>
      <c r="D151"/>
      <c r="E151"/>
      <c r="F151"/>
      <c r="G151"/>
      <c r="H151"/>
      <c r="I151"/>
      <c r="J151"/>
      <c r="K151"/>
      <c r="L151"/>
    </row>
    <row r="152" s="53" customFormat="1" ht="48" customHeight="1" spans="1:12">
      <c r="A152"/>
      <c r="B152"/>
      <c r="C152"/>
      <c r="D152"/>
      <c r="E152"/>
      <c r="F152"/>
      <c r="G152"/>
      <c r="H152"/>
      <c r="I152"/>
      <c r="J152"/>
      <c r="K152"/>
      <c r="L152"/>
    </row>
    <row r="153" s="53" customFormat="1" ht="48" customHeight="1" spans="1:12">
      <c r="A153"/>
      <c r="B153"/>
      <c r="C153"/>
      <c r="D153"/>
      <c r="E153"/>
      <c r="F153"/>
      <c r="G153"/>
      <c r="H153"/>
      <c r="I153"/>
      <c r="J153"/>
      <c r="K153"/>
      <c r="L153"/>
    </row>
    <row r="154" s="53" customFormat="1" ht="48" customHeight="1" spans="1:12">
      <c r="A154"/>
      <c r="B154"/>
      <c r="C154"/>
      <c r="D154"/>
      <c r="E154"/>
      <c r="F154"/>
      <c r="G154"/>
      <c r="H154"/>
      <c r="I154"/>
      <c r="J154"/>
      <c r="K154"/>
      <c r="L154"/>
    </row>
    <row r="155" s="53" customFormat="1" ht="48" customHeight="1" spans="1:12">
      <c r="A155"/>
      <c r="B155"/>
      <c r="C155"/>
      <c r="D155"/>
      <c r="E155"/>
      <c r="F155"/>
      <c r="G155"/>
      <c r="H155"/>
      <c r="I155"/>
      <c r="J155"/>
      <c r="K155"/>
      <c r="L155"/>
    </row>
    <row r="156" s="53" customFormat="1" ht="48" customHeight="1" spans="1:12">
      <c r="A156"/>
      <c r="B156"/>
      <c r="C156"/>
      <c r="D156"/>
      <c r="E156"/>
      <c r="F156"/>
      <c r="G156"/>
      <c r="H156"/>
      <c r="I156"/>
      <c r="J156"/>
      <c r="K156"/>
      <c r="L156"/>
    </row>
    <row r="157" s="53" customFormat="1" ht="48" customHeight="1" spans="1:12">
      <c r="A157"/>
      <c r="B157"/>
      <c r="C157"/>
      <c r="D157"/>
      <c r="E157"/>
      <c r="F157"/>
      <c r="G157"/>
      <c r="H157"/>
      <c r="I157"/>
      <c r="J157"/>
      <c r="K157"/>
      <c r="L157"/>
    </row>
    <row r="158" s="53" customFormat="1" ht="48" customHeight="1" spans="1:12">
      <c r="A158"/>
      <c r="B158"/>
      <c r="C158"/>
      <c r="D158"/>
      <c r="E158"/>
      <c r="F158"/>
      <c r="G158"/>
      <c r="H158"/>
      <c r="I158"/>
      <c r="J158"/>
      <c r="K158"/>
      <c r="L158"/>
    </row>
    <row r="159" s="53" customFormat="1" ht="48" customHeight="1" spans="1:12">
      <c r="A159"/>
      <c r="B159"/>
      <c r="C159"/>
      <c r="D159"/>
      <c r="E159"/>
      <c r="F159"/>
      <c r="G159"/>
      <c r="H159"/>
      <c r="I159"/>
      <c r="J159"/>
      <c r="K159"/>
      <c r="L159"/>
    </row>
    <row r="160" s="53" customFormat="1" ht="48" customHeight="1" spans="1:12">
      <c r="A160"/>
      <c r="B160"/>
      <c r="C160"/>
      <c r="D160"/>
      <c r="E160"/>
      <c r="F160"/>
      <c r="G160"/>
      <c r="H160"/>
      <c r="I160"/>
      <c r="J160"/>
      <c r="K160"/>
      <c r="L160"/>
    </row>
    <row r="161" s="53" customFormat="1" ht="48" customHeight="1" spans="1:12">
      <c r="A161"/>
      <c r="B161"/>
      <c r="C161"/>
      <c r="D161"/>
      <c r="E161"/>
      <c r="F161"/>
      <c r="G161"/>
      <c r="H161"/>
      <c r="I161"/>
      <c r="J161"/>
      <c r="K161"/>
      <c r="L161"/>
    </row>
    <row r="162" s="53" customFormat="1" ht="48" customHeight="1" spans="1:12">
      <c r="A162"/>
      <c r="B162"/>
      <c r="C162"/>
      <c r="D162"/>
      <c r="E162"/>
      <c r="F162"/>
      <c r="G162"/>
      <c r="H162"/>
      <c r="I162"/>
      <c r="J162"/>
      <c r="K162"/>
      <c r="L162"/>
    </row>
    <row r="163" s="53" customFormat="1" ht="48" customHeight="1" spans="1:12">
      <c r="A163"/>
      <c r="B163"/>
      <c r="C163"/>
      <c r="D163"/>
      <c r="E163"/>
      <c r="F163"/>
      <c r="G163"/>
      <c r="H163"/>
      <c r="I163"/>
      <c r="J163"/>
      <c r="K163"/>
      <c r="L163"/>
    </row>
    <row r="164" s="53" customFormat="1" ht="48" customHeight="1" spans="1:12">
      <c r="A164"/>
      <c r="B164"/>
      <c r="C164"/>
      <c r="D164"/>
      <c r="E164"/>
      <c r="F164"/>
      <c r="G164"/>
      <c r="H164"/>
      <c r="I164"/>
      <c r="J164"/>
      <c r="K164"/>
      <c r="L164"/>
    </row>
    <row r="165" s="53" customFormat="1" ht="48" customHeight="1" spans="1:12">
      <c r="A165"/>
      <c r="B165"/>
      <c r="C165"/>
      <c r="D165"/>
      <c r="E165"/>
      <c r="F165"/>
      <c r="G165"/>
      <c r="H165"/>
      <c r="I165"/>
      <c r="J165"/>
      <c r="K165"/>
      <c r="L165"/>
    </row>
    <row r="166" s="53" customFormat="1" ht="48" customHeight="1" spans="1:12">
      <c r="A166"/>
      <c r="B166"/>
      <c r="C166"/>
      <c r="D166"/>
      <c r="E166"/>
      <c r="F166"/>
      <c r="G166"/>
      <c r="H166"/>
      <c r="I166"/>
      <c r="J166"/>
      <c r="K166"/>
      <c r="L166"/>
    </row>
    <row r="167" s="53" customFormat="1" ht="48" customHeight="1" spans="1:12">
      <c r="A167"/>
      <c r="B167"/>
      <c r="C167"/>
      <c r="D167"/>
      <c r="E167"/>
      <c r="F167"/>
      <c r="G167"/>
      <c r="H167"/>
      <c r="I167"/>
      <c r="J167"/>
      <c r="K167"/>
      <c r="L167"/>
    </row>
    <row r="168" s="53" customFormat="1" ht="48" customHeight="1" spans="1:12">
      <c r="A168"/>
      <c r="B168"/>
      <c r="C168"/>
      <c r="D168"/>
      <c r="E168"/>
      <c r="F168"/>
      <c r="G168"/>
      <c r="H168"/>
      <c r="I168"/>
      <c r="J168"/>
      <c r="K168"/>
      <c r="L168"/>
    </row>
    <row r="169" s="53" customFormat="1" ht="48" customHeight="1" spans="1:12">
      <c r="A169"/>
      <c r="B169"/>
      <c r="C169"/>
      <c r="D169"/>
      <c r="E169"/>
      <c r="F169"/>
      <c r="G169"/>
      <c r="H169"/>
      <c r="I169"/>
      <c r="J169"/>
      <c r="K169"/>
      <c r="L169"/>
    </row>
    <row r="170" s="53" customFormat="1" ht="48" customHeight="1" spans="1:12">
      <c r="A170"/>
      <c r="B170"/>
      <c r="C170"/>
      <c r="D170"/>
      <c r="E170"/>
      <c r="F170"/>
      <c r="G170"/>
      <c r="H170"/>
      <c r="I170"/>
      <c r="J170"/>
      <c r="K170"/>
      <c r="L170"/>
    </row>
    <row r="171" s="53" customFormat="1" ht="48" customHeight="1" spans="1:12">
      <c r="A171"/>
      <c r="B171"/>
      <c r="C171"/>
      <c r="D171"/>
      <c r="E171"/>
      <c r="F171"/>
      <c r="G171"/>
      <c r="H171"/>
      <c r="I171"/>
      <c r="J171"/>
      <c r="K171"/>
      <c r="L171"/>
    </row>
    <row r="172" s="53" customFormat="1" ht="48" customHeight="1" spans="1:12">
      <c r="A172"/>
      <c r="B172"/>
      <c r="C172"/>
      <c r="D172"/>
      <c r="E172"/>
      <c r="F172"/>
      <c r="G172"/>
      <c r="H172"/>
      <c r="I172"/>
      <c r="J172"/>
      <c r="K172"/>
      <c r="L172"/>
    </row>
    <row r="173" s="53" customFormat="1" ht="48" customHeight="1" spans="1:12">
      <c r="A173"/>
      <c r="B173"/>
      <c r="C173"/>
      <c r="D173"/>
      <c r="E173"/>
      <c r="F173"/>
      <c r="G173"/>
      <c r="H173"/>
      <c r="I173"/>
      <c r="J173"/>
      <c r="K173"/>
      <c r="L173"/>
    </row>
    <row r="174" s="53" customFormat="1" ht="48" customHeight="1" spans="1:12">
      <c r="A174"/>
      <c r="B174"/>
      <c r="C174"/>
      <c r="D174"/>
      <c r="E174"/>
      <c r="F174"/>
      <c r="G174"/>
      <c r="H174"/>
      <c r="I174"/>
      <c r="J174"/>
      <c r="K174"/>
      <c r="L174"/>
    </row>
    <row r="175" s="53" customFormat="1" ht="48" customHeight="1" spans="1:12">
      <c r="A175"/>
      <c r="B175"/>
      <c r="C175"/>
      <c r="D175"/>
      <c r="E175"/>
      <c r="F175"/>
      <c r="G175"/>
      <c r="H175"/>
      <c r="I175"/>
      <c r="J175"/>
      <c r="K175"/>
      <c r="L175"/>
    </row>
    <row r="176" s="53" customFormat="1" ht="48" customHeight="1" spans="1:12">
      <c r="A176"/>
      <c r="B176"/>
      <c r="C176"/>
      <c r="D176"/>
      <c r="E176"/>
      <c r="F176"/>
      <c r="G176"/>
      <c r="H176"/>
      <c r="I176"/>
      <c r="J176"/>
      <c r="K176"/>
      <c r="L176"/>
    </row>
    <row r="177" s="53" customFormat="1" ht="48" customHeight="1" spans="1:12">
      <c r="A177"/>
      <c r="B177"/>
      <c r="C177"/>
      <c r="D177"/>
      <c r="E177"/>
      <c r="F177"/>
      <c r="G177"/>
      <c r="H177"/>
      <c r="I177"/>
      <c r="J177"/>
      <c r="K177"/>
      <c r="L177"/>
    </row>
    <row r="178" s="53" customFormat="1" ht="48" customHeight="1" spans="1:12">
      <c r="A178"/>
      <c r="B178"/>
      <c r="C178"/>
      <c r="D178"/>
      <c r="E178"/>
      <c r="F178"/>
      <c r="G178"/>
      <c r="H178"/>
      <c r="I178"/>
      <c r="J178"/>
      <c r="K178"/>
      <c r="L178"/>
    </row>
    <row r="179" s="53" customFormat="1" ht="48" customHeight="1" spans="1:12">
      <c r="A179"/>
      <c r="B179"/>
      <c r="C179"/>
      <c r="D179"/>
      <c r="E179"/>
      <c r="F179"/>
      <c r="G179"/>
      <c r="H179"/>
      <c r="I179"/>
      <c r="J179"/>
      <c r="K179"/>
      <c r="L179"/>
    </row>
    <row r="180" s="53" customFormat="1" ht="48" customHeight="1" spans="1:12">
      <c r="A180"/>
      <c r="B180"/>
      <c r="C180"/>
      <c r="D180"/>
      <c r="E180"/>
      <c r="F180"/>
      <c r="G180"/>
      <c r="H180"/>
      <c r="I180"/>
      <c r="J180"/>
      <c r="K180"/>
      <c r="L180"/>
    </row>
    <row r="181" s="53" customFormat="1" ht="48" customHeight="1" spans="1:12">
      <c r="A181"/>
      <c r="B181"/>
      <c r="C181"/>
      <c r="D181"/>
      <c r="E181"/>
      <c r="F181"/>
      <c r="G181"/>
      <c r="H181"/>
      <c r="I181"/>
      <c r="J181"/>
      <c r="K181"/>
      <c r="L181"/>
    </row>
    <row r="182" s="53" customFormat="1" ht="48" customHeight="1" spans="1:12">
      <c r="A182"/>
      <c r="B182"/>
      <c r="C182"/>
      <c r="D182"/>
      <c r="E182"/>
      <c r="F182"/>
      <c r="G182"/>
      <c r="H182"/>
      <c r="I182"/>
      <c r="J182"/>
      <c r="K182"/>
      <c r="L182"/>
    </row>
    <row r="183" s="53" customFormat="1" ht="48" customHeight="1" spans="1:12">
      <c r="A183"/>
      <c r="B183"/>
      <c r="C183"/>
      <c r="D183"/>
      <c r="E183"/>
      <c r="F183"/>
      <c r="G183"/>
      <c r="H183"/>
      <c r="I183"/>
      <c r="J183"/>
      <c r="K183"/>
      <c r="L183"/>
    </row>
    <row r="184" s="53" customFormat="1" ht="48" customHeight="1" spans="1:12">
      <c r="A184"/>
      <c r="B184"/>
      <c r="C184"/>
      <c r="D184"/>
      <c r="E184"/>
      <c r="F184"/>
      <c r="G184"/>
      <c r="H184"/>
      <c r="I184"/>
      <c r="J184"/>
      <c r="K184"/>
      <c r="L184"/>
    </row>
    <row r="185" s="53" customFormat="1" ht="48" customHeight="1" spans="1:12">
      <c r="A185"/>
      <c r="B185"/>
      <c r="C185"/>
      <c r="D185"/>
      <c r="E185"/>
      <c r="F185"/>
      <c r="G185"/>
      <c r="H185"/>
      <c r="I185"/>
      <c r="J185"/>
      <c r="K185"/>
      <c r="L185"/>
    </row>
    <row r="186" s="53" customFormat="1" ht="48" customHeight="1" spans="1:12">
      <c r="A186"/>
      <c r="B186"/>
      <c r="C186"/>
      <c r="D186"/>
      <c r="E186"/>
      <c r="F186"/>
      <c r="G186"/>
      <c r="H186"/>
      <c r="I186"/>
      <c r="J186"/>
      <c r="K186"/>
      <c r="L186"/>
    </row>
  </sheetData>
  <mergeCells count="22">
    <mergeCell ref="A1:L1"/>
    <mergeCell ref="F2:H2"/>
    <mergeCell ref="L4:L10"/>
    <mergeCell ref="L11:L12"/>
    <mergeCell ref="L13:L15"/>
    <mergeCell ref="L16:L22"/>
    <mergeCell ref="L23:L26"/>
    <mergeCell ref="L27:L29"/>
    <mergeCell ref="L30:L34"/>
    <mergeCell ref="L35:L36"/>
    <mergeCell ref="L46:L47"/>
    <mergeCell ref="L48:L50"/>
    <mergeCell ref="L51:L54"/>
    <mergeCell ref="L55:L57"/>
    <mergeCell ref="L58:L61"/>
    <mergeCell ref="L62:L63"/>
    <mergeCell ref="L67:L69"/>
    <mergeCell ref="L70:L72"/>
    <mergeCell ref="L73:L74"/>
    <mergeCell ref="L79:L80"/>
    <mergeCell ref="L81:L83"/>
    <mergeCell ref="L84:L86"/>
  </mergeCells>
  <pageMargins left="0.354166666666667" right="0.511805555555556" top="1" bottom="1" header="0.5" footer="0.5"/>
  <pageSetup paperSize="9" orientation="landscape" horizontalDpi="600"/>
  <headerFooter/>
  <ignoredErrors>
    <ignoredError sqref="L11 L35 L30 L13 L16 L23 L27 L46 L48:L65 K66 L67:L77 L79:L8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6"/>
  <sheetViews>
    <sheetView zoomScale="110" zoomScaleNormal="110" workbookViewId="0">
      <pane ySplit="1" topLeftCell="A2" activePane="bottomLeft" state="frozen"/>
      <selection/>
      <selection pane="bottomLeft" activeCell="P4" sqref="P4"/>
    </sheetView>
  </sheetViews>
  <sheetFormatPr defaultColWidth="9" defaultRowHeight="13.5"/>
  <cols>
    <col min="1" max="1" width="3.4" customWidth="1"/>
    <col min="2" max="2" width="7.5" customWidth="1"/>
    <col min="3" max="3" width="8.40833333333333" customWidth="1"/>
    <col min="4" max="4" width="18.525" customWidth="1"/>
    <col min="5" max="5" width="19.0916666666667" customWidth="1"/>
    <col min="6" max="6" width="7.95" customWidth="1"/>
    <col min="7" max="7" width="14.7666666666667" customWidth="1"/>
    <col min="8" max="8" width="12.1583333333333" customWidth="1"/>
    <col min="9" max="9" width="17.6083333333333" customWidth="1"/>
    <col min="10" max="10" width="3.63333333333333" customWidth="1"/>
    <col min="11" max="11" width="9.425" customWidth="1"/>
    <col min="12" max="12" width="8.175" style="4" customWidth="1"/>
  </cols>
  <sheetData>
    <row r="1" ht="40" customHeight="1" spans="1:12">
      <c r="A1" s="5" t="s">
        <v>313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5" customHeight="1" spans="1:12">
      <c r="A2" s="6" t="s">
        <v>24</v>
      </c>
      <c r="B2" s="7"/>
      <c r="C2" s="7"/>
      <c r="D2" s="8"/>
      <c r="E2" s="9"/>
      <c r="F2" s="10" t="s">
        <v>25</v>
      </c>
      <c r="G2" s="10"/>
      <c r="H2" s="11"/>
      <c r="I2" s="11"/>
      <c r="J2" s="11"/>
      <c r="K2" s="23"/>
      <c r="L2" s="23"/>
    </row>
    <row r="3" ht="42" customHeight="1" spans="1:12">
      <c r="A3" s="12" t="s">
        <v>2</v>
      </c>
      <c r="B3" s="12" t="s">
        <v>3</v>
      </c>
      <c r="C3" s="12" t="s">
        <v>26</v>
      </c>
      <c r="D3" s="12" t="s">
        <v>27</v>
      </c>
      <c r="E3" s="12" t="s">
        <v>28</v>
      </c>
      <c r="F3" s="12" t="s">
        <v>29</v>
      </c>
      <c r="G3" s="12" t="s">
        <v>30</v>
      </c>
      <c r="H3" s="12" t="s">
        <v>31</v>
      </c>
      <c r="I3" s="12" t="s">
        <v>32</v>
      </c>
      <c r="J3" s="12" t="s">
        <v>33</v>
      </c>
      <c r="K3" s="12" t="s">
        <v>34</v>
      </c>
      <c r="L3" s="12" t="s">
        <v>35</v>
      </c>
    </row>
    <row r="4" ht="42" customHeight="1" spans="1:12">
      <c r="A4" s="13">
        <v>1</v>
      </c>
      <c r="B4" s="14" t="s">
        <v>314</v>
      </c>
      <c r="C4" s="14" t="s">
        <v>315</v>
      </c>
      <c r="D4" s="15" t="s">
        <v>38</v>
      </c>
      <c r="E4" s="15" t="s">
        <v>39</v>
      </c>
      <c r="F4" s="15" t="s">
        <v>316</v>
      </c>
      <c r="G4" s="15" t="s">
        <v>317</v>
      </c>
      <c r="H4" s="16">
        <v>22871</v>
      </c>
      <c r="I4" s="15" t="s">
        <v>43</v>
      </c>
      <c r="J4" s="24">
        <v>1</v>
      </c>
      <c r="K4" s="25">
        <v>3850</v>
      </c>
      <c r="L4" s="26">
        <f>SUM(K4:K5)</f>
        <v>4270</v>
      </c>
    </row>
    <row r="5" ht="42" customHeight="1" spans="1:12">
      <c r="A5" s="13">
        <v>2</v>
      </c>
      <c r="B5" s="14" t="s">
        <v>314</v>
      </c>
      <c r="C5" s="14" t="s">
        <v>315</v>
      </c>
      <c r="D5" s="15" t="s">
        <v>284</v>
      </c>
      <c r="E5" s="15" t="s">
        <v>285</v>
      </c>
      <c r="F5" s="15" t="s">
        <v>318</v>
      </c>
      <c r="G5" s="15" t="s">
        <v>319</v>
      </c>
      <c r="H5" s="15" t="s">
        <v>320</v>
      </c>
      <c r="I5" s="15" t="s">
        <v>43</v>
      </c>
      <c r="J5" s="24">
        <v>1</v>
      </c>
      <c r="K5" s="25">
        <v>420</v>
      </c>
      <c r="L5" s="27"/>
    </row>
    <row r="6" ht="42" customHeight="1" spans="1:12">
      <c r="A6" s="13">
        <v>3</v>
      </c>
      <c r="B6" s="14" t="s">
        <v>314</v>
      </c>
      <c r="C6" s="14" t="s">
        <v>321</v>
      </c>
      <c r="D6" s="15" t="s">
        <v>38</v>
      </c>
      <c r="E6" s="15" t="s">
        <v>39</v>
      </c>
      <c r="F6" s="15" t="s">
        <v>322</v>
      </c>
      <c r="G6" s="15" t="s">
        <v>323</v>
      </c>
      <c r="H6" s="15" t="s">
        <v>324</v>
      </c>
      <c r="I6" s="15" t="s">
        <v>78</v>
      </c>
      <c r="J6" s="24">
        <v>1</v>
      </c>
      <c r="K6" s="25">
        <v>3850</v>
      </c>
      <c r="L6" s="28">
        <f>SUM(K6:K8)</f>
        <v>4640</v>
      </c>
    </row>
    <row r="7" ht="42" customHeight="1" spans="1:12">
      <c r="A7" s="13">
        <v>4</v>
      </c>
      <c r="B7" s="14" t="s">
        <v>314</v>
      </c>
      <c r="C7" s="14" t="s">
        <v>321</v>
      </c>
      <c r="D7" s="15" t="s">
        <v>284</v>
      </c>
      <c r="E7" s="15" t="s">
        <v>285</v>
      </c>
      <c r="F7" s="15" t="s">
        <v>325</v>
      </c>
      <c r="G7" s="15" t="s">
        <v>82</v>
      </c>
      <c r="H7" s="16">
        <v>6050212</v>
      </c>
      <c r="I7" s="15" t="s">
        <v>78</v>
      </c>
      <c r="J7" s="24">
        <v>1</v>
      </c>
      <c r="K7" s="25">
        <v>420</v>
      </c>
      <c r="L7" s="29"/>
    </row>
    <row r="8" ht="42" customHeight="1" spans="1:12">
      <c r="A8" s="13">
        <v>5</v>
      </c>
      <c r="B8" s="14" t="s">
        <v>314</v>
      </c>
      <c r="C8" s="14" t="s">
        <v>321</v>
      </c>
      <c r="D8" s="15" t="s">
        <v>109</v>
      </c>
      <c r="E8" s="15" t="s">
        <v>110</v>
      </c>
      <c r="F8" s="15" t="s">
        <v>326</v>
      </c>
      <c r="G8" s="15" t="s">
        <v>60</v>
      </c>
      <c r="H8" s="15" t="s">
        <v>327</v>
      </c>
      <c r="I8" s="15" t="s">
        <v>78</v>
      </c>
      <c r="J8" s="24">
        <v>1</v>
      </c>
      <c r="K8" s="25">
        <v>370</v>
      </c>
      <c r="L8" s="30"/>
    </row>
    <row r="9" ht="42" customHeight="1" spans="1:12">
      <c r="A9" s="13">
        <v>6</v>
      </c>
      <c r="B9" s="14" t="s">
        <v>314</v>
      </c>
      <c r="C9" s="14" t="s">
        <v>328</v>
      </c>
      <c r="D9" s="15" t="s">
        <v>44</v>
      </c>
      <c r="E9" s="15" t="s">
        <v>45</v>
      </c>
      <c r="F9" s="15" t="s">
        <v>329</v>
      </c>
      <c r="G9" s="15" t="s">
        <v>235</v>
      </c>
      <c r="H9" s="16">
        <v>28978</v>
      </c>
      <c r="I9" s="15" t="s">
        <v>43</v>
      </c>
      <c r="J9" s="24">
        <v>1</v>
      </c>
      <c r="K9" s="25">
        <v>1500</v>
      </c>
      <c r="L9" s="28">
        <f>SUM(K9:K11)</f>
        <v>2970</v>
      </c>
    </row>
    <row r="10" ht="42" customHeight="1" spans="1:12">
      <c r="A10" s="13">
        <v>7</v>
      </c>
      <c r="B10" s="14" t="s">
        <v>314</v>
      </c>
      <c r="C10" s="14" t="s">
        <v>328</v>
      </c>
      <c r="D10" s="15" t="s">
        <v>94</v>
      </c>
      <c r="E10" s="15" t="s">
        <v>95</v>
      </c>
      <c r="F10" s="15" t="s">
        <v>250</v>
      </c>
      <c r="G10" s="15" t="s">
        <v>60</v>
      </c>
      <c r="H10" s="15" t="s">
        <v>330</v>
      </c>
      <c r="I10" s="15" t="s">
        <v>43</v>
      </c>
      <c r="J10" s="24">
        <v>1</v>
      </c>
      <c r="K10" s="25">
        <v>1200</v>
      </c>
      <c r="L10" s="29"/>
    </row>
    <row r="11" ht="42" customHeight="1" spans="1:12">
      <c r="A11" s="13">
        <v>8</v>
      </c>
      <c r="B11" s="14" t="s">
        <v>314</v>
      </c>
      <c r="C11" s="14" t="s">
        <v>328</v>
      </c>
      <c r="D11" s="15" t="s">
        <v>57</v>
      </c>
      <c r="E11" s="15" t="s">
        <v>58</v>
      </c>
      <c r="F11" s="15" t="s">
        <v>63</v>
      </c>
      <c r="G11" s="15" t="s">
        <v>60</v>
      </c>
      <c r="H11" s="15" t="s">
        <v>331</v>
      </c>
      <c r="I11" s="15" t="s">
        <v>43</v>
      </c>
      <c r="J11" s="24">
        <v>1</v>
      </c>
      <c r="K11" s="25">
        <v>270</v>
      </c>
      <c r="L11" s="30"/>
    </row>
    <row r="12" ht="42" customHeight="1" spans="1:12">
      <c r="A12" s="13">
        <v>9</v>
      </c>
      <c r="B12" s="14" t="s">
        <v>314</v>
      </c>
      <c r="C12" s="14" t="s">
        <v>332</v>
      </c>
      <c r="D12" s="15" t="s">
        <v>67</v>
      </c>
      <c r="E12" s="15" t="s">
        <v>68</v>
      </c>
      <c r="F12" s="15" t="s">
        <v>333</v>
      </c>
      <c r="G12" s="15" t="s">
        <v>334</v>
      </c>
      <c r="H12" s="15" t="s">
        <v>335</v>
      </c>
      <c r="I12" s="15" t="s">
        <v>43</v>
      </c>
      <c r="J12" s="24">
        <v>1</v>
      </c>
      <c r="K12" s="25">
        <v>1600</v>
      </c>
      <c r="L12" s="31">
        <v>1600</v>
      </c>
    </row>
    <row r="13" ht="42" customHeight="1" spans="1:12">
      <c r="A13" s="13"/>
      <c r="B13" s="14" t="s">
        <v>13</v>
      </c>
      <c r="C13" s="14">
        <v>4</v>
      </c>
      <c r="D13" s="15"/>
      <c r="E13" s="15"/>
      <c r="F13" s="15"/>
      <c r="G13" s="15"/>
      <c r="H13" s="15"/>
      <c r="I13" s="15"/>
      <c r="J13" s="24">
        <f>SUM(J4:J12)</f>
        <v>9</v>
      </c>
      <c r="K13" s="24">
        <f>SUM(K4:K12)</f>
        <v>13480</v>
      </c>
      <c r="L13" s="24">
        <f>SUM(L4:L12)</f>
        <v>13480</v>
      </c>
    </row>
    <row r="14" ht="42" customHeight="1" spans="1:12">
      <c r="A14" s="13">
        <v>10</v>
      </c>
      <c r="B14" s="14" t="s">
        <v>336</v>
      </c>
      <c r="C14" s="14" t="s">
        <v>337</v>
      </c>
      <c r="D14" s="15" t="s">
        <v>94</v>
      </c>
      <c r="E14" s="15" t="s">
        <v>95</v>
      </c>
      <c r="F14" s="15" t="s">
        <v>338</v>
      </c>
      <c r="G14" s="15" t="s">
        <v>92</v>
      </c>
      <c r="H14" s="15" t="s">
        <v>339</v>
      </c>
      <c r="I14" s="15" t="s">
        <v>43</v>
      </c>
      <c r="J14" s="24">
        <v>1</v>
      </c>
      <c r="K14" s="25">
        <v>1200</v>
      </c>
      <c r="L14" s="28">
        <f>SUM(K14:K15)</f>
        <v>2400</v>
      </c>
    </row>
    <row r="15" ht="42" customHeight="1" spans="1:12">
      <c r="A15" s="13">
        <v>11</v>
      </c>
      <c r="B15" s="14" t="s">
        <v>336</v>
      </c>
      <c r="C15" s="14" t="s">
        <v>337</v>
      </c>
      <c r="D15" s="15" t="s">
        <v>99</v>
      </c>
      <c r="E15" s="15" t="s">
        <v>100</v>
      </c>
      <c r="F15" s="15" t="s">
        <v>340</v>
      </c>
      <c r="G15" s="15" t="s">
        <v>341</v>
      </c>
      <c r="H15" s="15" t="s">
        <v>342</v>
      </c>
      <c r="I15" s="15" t="s">
        <v>43</v>
      </c>
      <c r="J15" s="24">
        <v>1</v>
      </c>
      <c r="K15" s="25">
        <v>1200</v>
      </c>
      <c r="L15" s="30"/>
    </row>
    <row r="16" ht="42" customHeight="1" spans="1:12">
      <c r="A16" s="13">
        <v>12</v>
      </c>
      <c r="B16" s="14" t="s">
        <v>336</v>
      </c>
      <c r="C16" s="14" t="s">
        <v>343</v>
      </c>
      <c r="D16" s="15" t="s">
        <v>344</v>
      </c>
      <c r="E16" s="15" t="s">
        <v>345</v>
      </c>
      <c r="F16" s="15" t="s">
        <v>346</v>
      </c>
      <c r="G16" s="15" t="s">
        <v>47</v>
      </c>
      <c r="H16" s="15" t="s">
        <v>347</v>
      </c>
      <c r="I16" s="15" t="s">
        <v>43</v>
      </c>
      <c r="J16" s="24">
        <v>1</v>
      </c>
      <c r="K16" s="25">
        <v>7860</v>
      </c>
      <c r="L16" s="28">
        <f>SUM(K16:K18)</f>
        <v>8650</v>
      </c>
    </row>
    <row r="17" ht="42" customHeight="1" spans="1:12">
      <c r="A17" s="13">
        <v>13</v>
      </c>
      <c r="B17" s="14" t="s">
        <v>336</v>
      </c>
      <c r="C17" s="14" t="s">
        <v>343</v>
      </c>
      <c r="D17" s="15" t="s">
        <v>284</v>
      </c>
      <c r="E17" s="15" t="s">
        <v>285</v>
      </c>
      <c r="F17" s="15" t="s">
        <v>348</v>
      </c>
      <c r="G17" s="15" t="s">
        <v>47</v>
      </c>
      <c r="H17" s="15" t="s">
        <v>349</v>
      </c>
      <c r="I17" s="15" t="s">
        <v>43</v>
      </c>
      <c r="J17" s="24">
        <v>1</v>
      </c>
      <c r="K17" s="25">
        <v>420</v>
      </c>
      <c r="L17" s="29"/>
    </row>
    <row r="18" ht="42" customHeight="1" spans="1:12">
      <c r="A18" s="13">
        <v>14</v>
      </c>
      <c r="B18" s="14" t="s">
        <v>336</v>
      </c>
      <c r="C18" s="14" t="s">
        <v>343</v>
      </c>
      <c r="D18" s="15" t="s">
        <v>109</v>
      </c>
      <c r="E18" s="15" t="s">
        <v>110</v>
      </c>
      <c r="F18" s="15" t="s">
        <v>350</v>
      </c>
      <c r="G18" s="15" t="s">
        <v>351</v>
      </c>
      <c r="H18" s="15" t="s">
        <v>352</v>
      </c>
      <c r="I18" s="15" t="s">
        <v>43</v>
      </c>
      <c r="J18" s="24">
        <v>1</v>
      </c>
      <c r="K18" s="25">
        <v>370</v>
      </c>
      <c r="L18" s="30"/>
    </row>
    <row r="19" ht="42" customHeight="1" spans="1:12">
      <c r="A19" s="13">
        <v>15</v>
      </c>
      <c r="B19" s="14" t="s">
        <v>336</v>
      </c>
      <c r="C19" s="14" t="s">
        <v>353</v>
      </c>
      <c r="D19" s="15" t="s">
        <v>137</v>
      </c>
      <c r="E19" s="15" t="s">
        <v>138</v>
      </c>
      <c r="F19" s="15" t="s">
        <v>354</v>
      </c>
      <c r="G19" s="15" t="s">
        <v>355</v>
      </c>
      <c r="H19" s="15" t="s">
        <v>356</v>
      </c>
      <c r="I19" s="15" t="s">
        <v>273</v>
      </c>
      <c r="J19" s="24">
        <v>1</v>
      </c>
      <c r="K19" s="25">
        <v>750</v>
      </c>
      <c r="L19" s="28">
        <f>SUM(K19:K20)</f>
        <v>4600</v>
      </c>
    </row>
    <row r="20" ht="42" customHeight="1" spans="1:12">
      <c r="A20" s="13">
        <v>16</v>
      </c>
      <c r="B20" s="14" t="s">
        <v>336</v>
      </c>
      <c r="C20" s="14" t="s">
        <v>353</v>
      </c>
      <c r="D20" s="15" t="s">
        <v>38</v>
      </c>
      <c r="E20" s="15" t="s">
        <v>39</v>
      </c>
      <c r="F20" s="15" t="s">
        <v>357</v>
      </c>
      <c r="G20" s="15" t="s">
        <v>317</v>
      </c>
      <c r="H20" s="15" t="s">
        <v>358</v>
      </c>
      <c r="I20" s="15" t="s">
        <v>273</v>
      </c>
      <c r="J20" s="24">
        <v>1</v>
      </c>
      <c r="K20" s="25">
        <v>3850</v>
      </c>
      <c r="L20" s="30"/>
    </row>
    <row r="21" ht="42" customHeight="1" spans="1:12">
      <c r="A21" s="13">
        <v>17</v>
      </c>
      <c r="B21" s="14" t="s">
        <v>336</v>
      </c>
      <c r="C21" s="14" t="s">
        <v>359</v>
      </c>
      <c r="D21" s="15" t="s">
        <v>360</v>
      </c>
      <c r="E21" s="15" t="s">
        <v>361</v>
      </c>
      <c r="F21" s="15" t="s">
        <v>362</v>
      </c>
      <c r="G21" s="15" t="s">
        <v>363</v>
      </c>
      <c r="H21" s="15" t="s">
        <v>364</v>
      </c>
      <c r="I21" s="15" t="s">
        <v>78</v>
      </c>
      <c r="J21" s="24">
        <v>1</v>
      </c>
      <c r="K21" s="25">
        <v>20000</v>
      </c>
      <c r="L21" s="31">
        <v>20000</v>
      </c>
    </row>
    <row r="22" s="1" customFormat="1" ht="42" customHeight="1" spans="1:12">
      <c r="A22" s="13"/>
      <c r="B22" s="14" t="s">
        <v>13</v>
      </c>
      <c r="C22" s="14">
        <v>4</v>
      </c>
      <c r="D22" s="15"/>
      <c r="E22" s="15"/>
      <c r="F22" s="15"/>
      <c r="G22" s="15"/>
      <c r="H22" s="15"/>
      <c r="I22" s="15"/>
      <c r="J22" s="24">
        <f>SUM(J14:J21)</f>
        <v>8</v>
      </c>
      <c r="K22" s="24">
        <f>SUM(K14:K21)</f>
        <v>35650</v>
      </c>
      <c r="L22" s="24">
        <f>SUM(L14:L21)</f>
        <v>35650</v>
      </c>
    </row>
    <row r="23" ht="42" customHeight="1" spans="1:12">
      <c r="A23" s="13">
        <v>18</v>
      </c>
      <c r="B23" s="17" t="s">
        <v>365</v>
      </c>
      <c r="C23" s="17" t="s">
        <v>366</v>
      </c>
      <c r="D23" s="18" t="s">
        <v>94</v>
      </c>
      <c r="E23" s="18" t="s">
        <v>95</v>
      </c>
      <c r="F23" s="18" t="s">
        <v>367</v>
      </c>
      <c r="G23" s="18" t="s">
        <v>289</v>
      </c>
      <c r="H23" s="18" t="s">
        <v>368</v>
      </c>
      <c r="I23" s="18" t="s">
        <v>273</v>
      </c>
      <c r="J23" s="32">
        <v>1</v>
      </c>
      <c r="K23" s="33">
        <v>1200</v>
      </c>
      <c r="L23" s="34">
        <f>SUM(K23:K24)</f>
        <v>1570</v>
      </c>
    </row>
    <row r="24" ht="42" customHeight="1" spans="1:12">
      <c r="A24" s="13">
        <v>19</v>
      </c>
      <c r="B24" s="17" t="s">
        <v>365</v>
      </c>
      <c r="C24" s="17" t="s">
        <v>366</v>
      </c>
      <c r="D24" s="18" t="s">
        <v>109</v>
      </c>
      <c r="E24" s="18" t="s">
        <v>110</v>
      </c>
      <c r="F24" s="18" t="s">
        <v>369</v>
      </c>
      <c r="G24" s="18" t="s">
        <v>370</v>
      </c>
      <c r="H24" s="18" t="s">
        <v>371</v>
      </c>
      <c r="I24" s="18" t="s">
        <v>273</v>
      </c>
      <c r="J24" s="32">
        <v>1</v>
      </c>
      <c r="K24" s="33">
        <v>370</v>
      </c>
      <c r="L24" s="34"/>
    </row>
    <row r="25" ht="42" customHeight="1" spans="1:12">
      <c r="A25" s="13">
        <v>20</v>
      </c>
      <c r="B25" s="17" t="s">
        <v>365</v>
      </c>
      <c r="C25" s="17" t="s">
        <v>372</v>
      </c>
      <c r="D25" s="18" t="s">
        <v>94</v>
      </c>
      <c r="E25" s="18" t="s">
        <v>95</v>
      </c>
      <c r="F25" s="18" t="s">
        <v>373</v>
      </c>
      <c r="G25" s="18" t="s">
        <v>289</v>
      </c>
      <c r="H25" s="18" t="s">
        <v>374</v>
      </c>
      <c r="I25" s="18" t="s">
        <v>273</v>
      </c>
      <c r="J25" s="32">
        <v>1</v>
      </c>
      <c r="K25" s="33">
        <v>1200</v>
      </c>
      <c r="L25" s="34">
        <f>SUM(K25:K26)</f>
        <v>1470</v>
      </c>
    </row>
    <row r="26" ht="42" customHeight="1" spans="1:12">
      <c r="A26" s="13">
        <v>21</v>
      </c>
      <c r="B26" s="17" t="s">
        <v>365</v>
      </c>
      <c r="C26" s="17" t="s">
        <v>372</v>
      </c>
      <c r="D26" s="18" t="s">
        <v>57</v>
      </c>
      <c r="E26" s="18" t="s">
        <v>58</v>
      </c>
      <c r="F26" s="18" t="s">
        <v>59</v>
      </c>
      <c r="G26" s="18" t="s">
        <v>370</v>
      </c>
      <c r="H26" s="18" t="s">
        <v>375</v>
      </c>
      <c r="I26" s="18" t="s">
        <v>273</v>
      </c>
      <c r="J26" s="32">
        <v>1</v>
      </c>
      <c r="K26" s="33">
        <v>270</v>
      </c>
      <c r="L26" s="34"/>
    </row>
    <row r="27" ht="42" customHeight="1" spans="1:12">
      <c r="A27" s="13">
        <v>22</v>
      </c>
      <c r="B27" s="17" t="s">
        <v>365</v>
      </c>
      <c r="C27" s="17" t="s">
        <v>376</v>
      </c>
      <c r="D27" s="18" t="s">
        <v>94</v>
      </c>
      <c r="E27" s="18" t="s">
        <v>95</v>
      </c>
      <c r="F27" s="18" t="s">
        <v>377</v>
      </c>
      <c r="G27" s="18" t="s">
        <v>73</v>
      </c>
      <c r="H27" s="18" t="s">
        <v>378</v>
      </c>
      <c r="I27" s="18" t="s">
        <v>273</v>
      </c>
      <c r="J27" s="32">
        <v>1</v>
      </c>
      <c r="K27" s="33">
        <v>1200</v>
      </c>
      <c r="L27" s="34">
        <f>SUM(K27:K28)</f>
        <v>1800</v>
      </c>
    </row>
    <row r="28" ht="42" customHeight="1" spans="1:12">
      <c r="A28" s="13">
        <v>23</v>
      </c>
      <c r="B28" s="17" t="s">
        <v>365</v>
      </c>
      <c r="C28" s="17" t="s">
        <v>376</v>
      </c>
      <c r="D28" s="18" t="s">
        <v>48</v>
      </c>
      <c r="E28" s="18" t="s">
        <v>49</v>
      </c>
      <c r="F28" s="18" t="s">
        <v>379</v>
      </c>
      <c r="G28" s="18" t="s">
        <v>380</v>
      </c>
      <c r="H28" s="18" t="s">
        <v>381</v>
      </c>
      <c r="I28" s="18" t="s">
        <v>273</v>
      </c>
      <c r="J28" s="32">
        <v>1</v>
      </c>
      <c r="K28" s="33">
        <v>600</v>
      </c>
      <c r="L28" s="34"/>
    </row>
    <row r="29" s="2" customFormat="1" ht="42" customHeight="1" spans="1:12">
      <c r="A29" s="13">
        <v>24</v>
      </c>
      <c r="B29" s="17" t="s">
        <v>365</v>
      </c>
      <c r="C29" s="17" t="s">
        <v>382</v>
      </c>
      <c r="D29" s="18" t="s">
        <v>67</v>
      </c>
      <c r="E29" s="18" t="s">
        <v>68</v>
      </c>
      <c r="F29" s="18" t="s">
        <v>383</v>
      </c>
      <c r="G29" s="18" t="s">
        <v>73</v>
      </c>
      <c r="H29" s="18" t="s">
        <v>384</v>
      </c>
      <c r="I29" s="18" t="s">
        <v>273</v>
      </c>
      <c r="J29" s="32">
        <v>1</v>
      </c>
      <c r="K29" s="33">
        <v>1600</v>
      </c>
      <c r="L29" s="34">
        <f>SUM(K29:K30)</f>
        <v>2000</v>
      </c>
    </row>
    <row r="30" ht="42" customHeight="1" spans="1:12">
      <c r="A30" s="13">
        <v>25</v>
      </c>
      <c r="B30" s="17" t="s">
        <v>365</v>
      </c>
      <c r="C30" s="17" t="s">
        <v>382</v>
      </c>
      <c r="D30" s="18" t="s">
        <v>385</v>
      </c>
      <c r="E30" s="18" t="s">
        <v>386</v>
      </c>
      <c r="F30" s="18" t="s">
        <v>387</v>
      </c>
      <c r="G30" s="18" t="s">
        <v>388</v>
      </c>
      <c r="H30" s="18" t="s">
        <v>389</v>
      </c>
      <c r="I30" s="18" t="s">
        <v>273</v>
      </c>
      <c r="J30" s="32">
        <v>1</v>
      </c>
      <c r="K30" s="33">
        <v>400</v>
      </c>
      <c r="L30" s="34"/>
    </row>
    <row r="31" ht="42" customHeight="1" spans="1:12">
      <c r="A31" s="13">
        <v>26</v>
      </c>
      <c r="B31" s="14" t="s">
        <v>365</v>
      </c>
      <c r="C31" s="14" t="s">
        <v>390</v>
      </c>
      <c r="D31" s="15" t="s">
        <v>94</v>
      </c>
      <c r="E31" s="15" t="s">
        <v>95</v>
      </c>
      <c r="F31" s="15" t="s">
        <v>391</v>
      </c>
      <c r="G31" s="15" t="s">
        <v>73</v>
      </c>
      <c r="H31" s="15" t="s">
        <v>392</v>
      </c>
      <c r="I31" s="15" t="s">
        <v>273</v>
      </c>
      <c r="J31" s="24">
        <v>1</v>
      </c>
      <c r="K31" s="25">
        <v>1200</v>
      </c>
      <c r="L31" s="35">
        <f>SUM(K31:K32)</f>
        <v>1600</v>
      </c>
    </row>
    <row r="32" ht="42" customHeight="1" spans="1:12">
      <c r="A32" s="13">
        <v>27</v>
      </c>
      <c r="B32" s="14" t="s">
        <v>365</v>
      </c>
      <c r="C32" s="14" t="s">
        <v>390</v>
      </c>
      <c r="D32" s="15" t="s">
        <v>385</v>
      </c>
      <c r="E32" s="15" t="s">
        <v>386</v>
      </c>
      <c r="F32" s="15" t="s">
        <v>387</v>
      </c>
      <c r="G32" s="15" t="s">
        <v>388</v>
      </c>
      <c r="H32" s="15" t="s">
        <v>393</v>
      </c>
      <c r="I32" s="15" t="s">
        <v>273</v>
      </c>
      <c r="J32" s="24">
        <v>1</v>
      </c>
      <c r="K32" s="25">
        <v>400</v>
      </c>
      <c r="L32" s="35"/>
    </row>
    <row r="33" ht="42" customHeight="1" spans="1:12">
      <c r="A33" s="13">
        <v>28</v>
      </c>
      <c r="B33" s="14" t="s">
        <v>365</v>
      </c>
      <c r="C33" s="14" t="s">
        <v>394</v>
      </c>
      <c r="D33" s="15" t="s">
        <v>94</v>
      </c>
      <c r="E33" s="15" t="s">
        <v>95</v>
      </c>
      <c r="F33" s="15" t="s">
        <v>395</v>
      </c>
      <c r="G33" s="15" t="s">
        <v>73</v>
      </c>
      <c r="H33" s="15" t="s">
        <v>396</v>
      </c>
      <c r="I33" s="15" t="s">
        <v>273</v>
      </c>
      <c r="J33" s="24">
        <v>1</v>
      </c>
      <c r="K33" s="25">
        <v>1200</v>
      </c>
      <c r="L33" s="35">
        <f>SUM(K33:K34)</f>
        <v>1600</v>
      </c>
    </row>
    <row r="34" ht="42" customHeight="1" spans="1:12">
      <c r="A34" s="13">
        <v>29</v>
      </c>
      <c r="B34" s="14" t="s">
        <v>365</v>
      </c>
      <c r="C34" s="14" t="s">
        <v>394</v>
      </c>
      <c r="D34" s="15" t="s">
        <v>385</v>
      </c>
      <c r="E34" s="15" t="s">
        <v>386</v>
      </c>
      <c r="F34" s="15" t="s">
        <v>397</v>
      </c>
      <c r="G34" s="15" t="s">
        <v>388</v>
      </c>
      <c r="H34" s="15" t="s">
        <v>398</v>
      </c>
      <c r="I34" s="15" t="s">
        <v>273</v>
      </c>
      <c r="J34" s="24">
        <v>1</v>
      </c>
      <c r="K34" s="25">
        <v>400</v>
      </c>
      <c r="L34" s="35"/>
    </row>
    <row r="35" ht="42" customHeight="1" spans="1:12">
      <c r="A35" s="13">
        <v>30</v>
      </c>
      <c r="B35" s="14" t="s">
        <v>365</v>
      </c>
      <c r="C35" s="14" t="s">
        <v>399</v>
      </c>
      <c r="D35" s="15" t="s">
        <v>67</v>
      </c>
      <c r="E35" s="15" t="s">
        <v>68</v>
      </c>
      <c r="F35" s="15" t="s">
        <v>400</v>
      </c>
      <c r="G35" s="15" t="s">
        <v>401</v>
      </c>
      <c r="H35" s="15" t="s">
        <v>402</v>
      </c>
      <c r="I35" s="15" t="s">
        <v>43</v>
      </c>
      <c r="J35" s="24">
        <v>1</v>
      </c>
      <c r="K35" s="25">
        <v>1600</v>
      </c>
      <c r="L35" s="36">
        <f>SUM(K35:K36)</f>
        <v>2290</v>
      </c>
    </row>
    <row r="36" ht="42" customHeight="1" spans="1:12">
      <c r="A36" s="13">
        <v>31</v>
      </c>
      <c r="B36" s="14" t="s">
        <v>365</v>
      </c>
      <c r="C36" s="14" t="s">
        <v>399</v>
      </c>
      <c r="D36" s="15" t="s">
        <v>53</v>
      </c>
      <c r="E36" s="15" t="s">
        <v>54</v>
      </c>
      <c r="F36" s="15" t="s">
        <v>106</v>
      </c>
      <c r="G36" s="15" t="s">
        <v>403</v>
      </c>
      <c r="H36" s="15" t="s">
        <v>404</v>
      </c>
      <c r="I36" s="15" t="s">
        <v>43</v>
      </c>
      <c r="J36" s="24">
        <v>1</v>
      </c>
      <c r="K36" s="25">
        <v>690</v>
      </c>
      <c r="L36" s="37"/>
    </row>
    <row r="37" ht="42" customHeight="1" spans="1:12">
      <c r="A37" s="13">
        <v>32</v>
      </c>
      <c r="B37" s="14" t="s">
        <v>365</v>
      </c>
      <c r="C37" s="14" t="s">
        <v>405</v>
      </c>
      <c r="D37" s="15" t="s">
        <v>94</v>
      </c>
      <c r="E37" s="15" t="s">
        <v>95</v>
      </c>
      <c r="F37" s="15" t="s">
        <v>406</v>
      </c>
      <c r="G37" s="15" t="s">
        <v>73</v>
      </c>
      <c r="H37" s="15" t="s">
        <v>407</v>
      </c>
      <c r="I37" s="15" t="s">
        <v>43</v>
      </c>
      <c r="J37" s="24">
        <v>1</v>
      </c>
      <c r="K37" s="25">
        <v>1200</v>
      </c>
      <c r="L37" s="38">
        <f>K37+K38</f>
        <v>1600</v>
      </c>
    </row>
    <row r="38" ht="42" customHeight="1" spans="1:12">
      <c r="A38" s="13">
        <v>33</v>
      </c>
      <c r="B38" s="14" t="s">
        <v>365</v>
      </c>
      <c r="C38" s="14" t="s">
        <v>405</v>
      </c>
      <c r="D38" s="15" t="s">
        <v>385</v>
      </c>
      <c r="E38" s="15" t="s">
        <v>386</v>
      </c>
      <c r="F38" s="15" t="s">
        <v>408</v>
      </c>
      <c r="G38" s="15" t="s">
        <v>388</v>
      </c>
      <c r="H38" s="15" t="s">
        <v>409</v>
      </c>
      <c r="I38" s="15" t="s">
        <v>43</v>
      </c>
      <c r="J38" s="24">
        <v>1</v>
      </c>
      <c r="K38" s="25">
        <v>400</v>
      </c>
      <c r="L38" s="39"/>
    </row>
    <row r="39" s="2" customFormat="1" ht="42" customHeight="1" spans="1:12">
      <c r="A39" s="13">
        <v>34</v>
      </c>
      <c r="B39" s="17" t="s">
        <v>365</v>
      </c>
      <c r="C39" s="17" t="s">
        <v>410</v>
      </c>
      <c r="D39" s="18" t="s">
        <v>94</v>
      </c>
      <c r="E39" s="18" t="s">
        <v>95</v>
      </c>
      <c r="F39" s="18" t="s">
        <v>411</v>
      </c>
      <c r="G39" s="18" t="s">
        <v>73</v>
      </c>
      <c r="H39" s="18" t="s">
        <v>412</v>
      </c>
      <c r="I39" s="18" t="s">
        <v>273</v>
      </c>
      <c r="J39" s="32">
        <v>1</v>
      </c>
      <c r="K39" s="33">
        <v>1200</v>
      </c>
      <c r="L39" s="40">
        <v>1200</v>
      </c>
    </row>
    <row r="40" ht="42" customHeight="1" spans="1:12">
      <c r="A40" s="13">
        <v>35</v>
      </c>
      <c r="B40" s="17" t="s">
        <v>365</v>
      </c>
      <c r="C40" s="17" t="s">
        <v>413</v>
      </c>
      <c r="D40" s="18" t="s">
        <v>385</v>
      </c>
      <c r="E40" s="18" t="s">
        <v>386</v>
      </c>
      <c r="F40" s="18" t="s">
        <v>408</v>
      </c>
      <c r="G40" s="18" t="s">
        <v>414</v>
      </c>
      <c r="H40" s="18" t="s">
        <v>415</v>
      </c>
      <c r="I40" s="18" t="s">
        <v>43</v>
      </c>
      <c r="J40" s="32">
        <v>1</v>
      </c>
      <c r="K40" s="33">
        <v>400</v>
      </c>
      <c r="L40" s="40">
        <v>400</v>
      </c>
    </row>
    <row r="41" ht="42" customHeight="1" spans="1:12">
      <c r="A41" s="12"/>
      <c r="B41" s="19" t="s">
        <v>13</v>
      </c>
      <c r="C41" s="20">
        <v>10</v>
      </c>
      <c r="D41" s="3"/>
      <c r="E41" s="3"/>
      <c r="F41" s="3"/>
      <c r="G41" s="3"/>
      <c r="H41" s="3"/>
      <c r="I41" s="3"/>
      <c r="J41" s="41">
        <f>SUM(J23:J40)</f>
        <v>18</v>
      </c>
      <c r="K41" s="41">
        <f>SUM(K23:K40)</f>
        <v>15530</v>
      </c>
      <c r="L41" s="41">
        <f>SUM(L23:L40)</f>
        <v>15530</v>
      </c>
    </row>
    <row r="42" ht="42" customHeight="1" spans="1:12">
      <c r="A42" s="13">
        <v>36</v>
      </c>
      <c r="B42" s="14" t="s">
        <v>416</v>
      </c>
      <c r="C42" s="14" t="s">
        <v>417</v>
      </c>
      <c r="D42" s="15" t="s">
        <v>344</v>
      </c>
      <c r="E42" s="15" t="s">
        <v>345</v>
      </c>
      <c r="F42" s="15" t="s">
        <v>418</v>
      </c>
      <c r="G42" s="15" t="s">
        <v>419</v>
      </c>
      <c r="H42" s="16">
        <v>7003860</v>
      </c>
      <c r="I42" s="15" t="s">
        <v>43</v>
      </c>
      <c r="J42" s="24">
        <v>1</v>
      </c>
      <c r="K42" s="25">
        <v>7860</v>
      </c>
      <c r="L42" s="28">
        <f>SUM(K42:K46)</f>
        <v>17030</v>
      </c>
    </row>
    <row r="43" ht="42" customHeight="1" spans="1:12">
      <c r="A43" s="13">
        <v>37</v>
      </c>
      <c r="B43" s="14" t="s">
        <v>416</v>
      </c>
      <c r="C43" s="14" t="s">
        <v>417</v>
      </c>
      <c r="D43" s="15" t="s">
        <v>38</v>
      </c>
      <c r="E43" s="15" t="s">
        <v>39</v>
      </c>
      <c r="F43" s="15" t="s">
        <v>420</v>
      </c>
      <c r="G43" s="15" t="s">
        <v>47</v>
      </c>
      <c r="H43" s="15" t="s">
        <v>421</v>
      </c>
      <c r="I43" s="15" t="s">
        <v>43</v>
      </c>
      <c r="J43" s="24">
        <v>1</v>
      </c>
      <c r="K43" s="25">
        <v>3850</v>
      </c>
      <c r="L43" s="29"/>
    </row>
    <row r="44" ht="42" customHeight="1" spans="1:12">
      <c r="A44" s="13">
        <v>38</v>
      </c>
      <c r="B44" s="14" t="s">
        <v>416</v>
      </c>
      <c r="C44" s="14" t="s">
        <v>417</v>
      </c>
      <c r="D44" s="15" t="s">
        <v>38</v>
      </c>
      <c r="E44" s="15" t="s">
        <v>39</v>
      </c>
      <c r="F44" s="15" t="s">
        <v>422</v>
      </c>
      <c r="G44" s="15" t="s">
        <v>47</v>
      </c>
      <c r="H44" s="15" t="s">
        <v>423</v>
      </c>
      <c r="I44" s="15" t="s">
        <v>43</v>
      </c>
      <c r="J44" s="24">
        <v>1</v>
      </c>
      <c r="K44" s="25">
        <v>3850</v>
      </c>
      <c r="L44" s="29"/>
    </row>
    <row r="45" ht="42" customHeight="1" spans="1:12">
      <c r="A45" s="13">
        <v>39</v>
      </c>
      <c r="B45" s="14" t="s">
        <v>416</v>
      </c>
      <c r="C45" s="14" t="s">
        <v>417</v>
      </c>
      <c r="D45" s="15" t="s">
        <v>94</v>
      </c>
      <c r="E45" s="15" t="s">
        <v>95</v>
      </c>
      <c r="F45" s="15" t="s">
        <v>424</v>
      </c>
      <c r="G45" s="15" t="s">
        <v>425</v>
      </c>
      <c r="H45" s="15" t="s">
        <v>426</v>
      </c>
      <c r="I45" s="15" t="s">
        <v>43</v>
      </c>
      <c r="J45" s="24">
        <v>1</v>
      </c>
      <c r="K45" s="25">
        <v>1200</v>
      </c>
      <c r="L45" s="29"/>
    </row>
    <row r="46" ht="42" customHeight="1" spans="1:12">
      <c r="A46" s="13">
        <v>40</v>
      </c>
      <c r="B46" s="14" t="s">
        <v>416</v>
      </c>
      <c r="C46" s="14" t="s">
        <v>417</v>
      </c>
      <c r="D46" s="15" t="s">
        <v>57</v>
      </c>
      <c r="E46" s="15" t="s">
        <v>58</v>
      </c>
      <c r="F46" s="15" t="s">
        <v>427</v>
      </c>
      <c r="G46" s="15" t="s">
        <v>60</v>
      </c>
      <c r="H46" s="15" t="s">
        <v>428</v>
      </c>
      <c r="I46" s="15" t="s">
        <v>43</v>
      </c>
      <c r="J46" s="24">
        <v>1</v>
      </c>
      <c r="K46" s="25">
        <v>270</v>
      </c>
      <c r="L46" s="30"/>
    </row>
    <row r="47" ht="42" customHeight="1" spans="1:12">
      <c r="A47" s="13">
        <v>41</v>
      </c>
      <c r="B47" s="14" t="s">
        <v>416</v>
      </c>
      <c r="C47" s="14" t="s">
        <v>429</v>
      </c>
      <c r="D47" s="15" t="s">
        <v>48</v>
      </c>
      <c r="E47" s="15" t="s">
        <v>49</v>
      </c>
      <c r="F47" s="15" t="s">
        <v>430</v>
      </c>
      <c r="G47" s="15" t="s">
        <v>51</v>
      </c>
      <c r="H47" s="15" t="s">
        <v>431</v>
      </c>
      <c r="I47" s="15" t="s">
        <v>43</v>
      </c>
      <c r="J47" s="24">
        <v>1</v>
      </c>
      <c r="K47" s="25">
        <v>600</v>
      </c>
      <c r="L47" s="28">
        <f>SUM(K47:K50)</f>
        <v>3670</v>
      </c>
    </row>
    <row r="48" s="2" customFormat="1" ht="42" customHeight="1" spans="1:12">
      <c r="A48" s="13">
        <v>42</v>
      </c>
      <c r="B48" s="14" t="s">
        <v>416</v>
      </c>
      <c r="C48" s="14" t="s">
        <v>429</v>
      </c>
      <c r="D48" s="15" t="s">
        <v>94</v>
      </c>
      <c r="E48" s="15" t="s">
        <v>95</v>
      </c>
      <c r="F48" s="15" t="s">
        <v>411</v>
      </c>
      <c r="G48" s="15" t="s">
        <v>60</v>
      </c>
      <c r="H48" s="15" t="s">
        <v>432</v>
      </c>
      <c r="I48" s="15" t="s">
        <v>43</v>
      </c>
      <c r="J48" s="24">
        <v>1</v>
      </c>
      <c r="K48" s="25">
        <v>1200</v>
      </c>
      <c r="L48" s="29"/>
    </row>
    <row r="49" ht="42" customHeight="1" spans="1:12">
      <c r="A49" s="13">
        <v>43</v>
      </c>
      <c r="B49" s="14" t="s">
        <v>416</v>
      </c>
      <c r="C49" s="14" t="s">
        <v>429</v>
      </c>
      <c r="D49" s="15" t="s">
        <v>67</v>
      </c>
      <c r="E49" s="15" t="s">
        <v>68</v>
      </c>
      <c r="F49" s="15" t="s">
        <v>433</v>
      </c>
      <c r="G49" s="15" t="s">
        <v>60</v>
      </c>
      <c r="H49" s="15" t="s">
        <v>434</v>
      </c>
      <c r="I49" s="15" t="s">
        <v>43</v>
      </c>
      <c r="J49" s="24">
        <v>1</v>
      </c>
      <c r="K49" s="25">
        <v>1600</v>
      </c>
      <c r="L49" s="29"/>
    </row>
    <row r="50" ht="42" customHeight="1" spans="1:12">
      <c r="A50" s="13">
        <v>44</v>
      </c>
      <c r="B50" s="14" t="s">
        <v>416</v>
      </c>
      <c r="C50" s="14" t="s">
        <v>429</v>
      </c>
      <c r="D50" s="15" t="s">
        <v>57</v>
      </c>
      <c r="E50" s="15" t="s">
        <v>58</v>
      </c>
      <c r="F50" s="15" t="s">
        <v>435</v>
      </c>
      <c r="G50" s="15" t="s">
        <v>60</v>
      </c>
      <c r="H50" s="15" t="s">
        <v>436</v>
      </c>
      <c r="I50" s="15" t="s">
        <v>43</v>
      </c>
      <c r="J50" s="24">
        <v>1</v>
      </c>
      <c r="K50" s="25">
        <v>270</v>
      </c>
      <c r="L50" s="30"/>
    </row>
    <row r="51" ht="42" customHeight="1" spans="1:12">
      <c r="A51" s="13">
        <v>45</v>
      </c>
      <c r="B51" s="14" t="s">
        <v>416</v>
      </c>
      <c r="C51" s="14" t="s">
        <v>437</v>
      </c>
      <c r="D51" s="15" t="s">
        <v>38</v>
      </c>
      <c r="E51" s="15" t="s">
        <v>39</v>
      </c>
      <c r="F51" s="15" t="s">
        <v>438</v>
      </c>
      <c r="G51" s="15" t="s">
        <v>47</v>
      </c>
      <c r="H51" s="15" t="s">
        <v>439</v>
      </c>
      <c r="I51" s="15" t="s">
        <v>78</v>
      </c>
      <c r="J51" s="24">
        <v>1</v>
      </c>
      <c r="K51" s="25">
        <v>3850</v>
      </c>
      <c r="L51" s="28">
        <f>SUM(K51:K54)</f>
        <v>4960</v>
      </c>
    </row>
    <row r="52" ht="42" customHeight="1" spans="1:12">
      <c r="A52" s="13">
        <v>46</v>
      </c>
      <c r="B52" s="14" t="s">
        <v>416</v>
      </c>
      <c r="C52" s="14" t="s">
        <v>437</v>
      </c>
      <c r="D52" s="15" t="s">
        <v>79</v>
      </c>
      <c r="E52" s="15" t="s">
        <v>80</v>
      </c>
      <c r="F52" s="15" t="s">
        <v>440</v>
      </c>
      <c r="G52" s="15" t="s">
        <v>82</v>
      </c>
      <c r="H52" s="15" t="s">
        <v>441</v>
      </c>
      <c r="I52" s="15" t="s">
        <v>78</v>
      </c>
      <c r="J52" s="24">
        <v>1</v>
      </c>
      <c r="K52" s="25">
        <v>240</v>
      </c>
      <c r="L52" s="29"/>
    </row>
    <row r="53" ht="42" customHeight="1" spans="1:12">
      <c r="A53" s="13">
        <v>47</v>
      </c>
      <c r="B53" s="14" t="s">
        <v>416</v>
      </c>
      <c r="C53" s="14" t="s">
        <v>437</v>
      </c>
      <c r="D53" s="15" t="s">
        <v>48</v>
      </c>
      <c r="E53" s="15" t="s">
        <v>49</v>
      </c>
      <c r="F53" s="15" t="s">
        <v>442</v>
      </c>
      <c r="G53" s="15" t="s">
        <v>51</v>
      </c>
      <c r="H53" s="15" t="s">
        <v>443</v>
      </c>
      <c r="I53" s="15" t="s">
        <v>78</v>
      </c>
      <c r="J53" s="24">
        <v>1</v>
      </c>
      <c r="K53" s="25">
        <v>600</v>
      </c>
      <c r="L53" s="29"/>
    </row>
    <row r="54" ht="42" customHeight="1" spans="1:12">
      <c r="A54" s="13">
        <v>48</v>
      </c>
      <c r="B54" s="14" t="s">
        <v>416</v>
      </c>
      <c r="C54" s="14" t="s">
        <v>437</v>
      </c>
      <c r="D54" s="15" t="s">
        <v>57</v>
      </c>
      <c r="E54" s="15" t="s">
        <v>58</v>
      </c>
      <c r="F54" s="15" t="s">
        <v>444</v>
      </c>
      <c r="G54" s="15" t="s">
        <v>445</v>
      </c>
      <c r="H54" s="15" t="s">
        <v>446</v>
      </c>
      <c r="I54" s="15" t="s">
        <v>78</v>
      </c>
      <c r="J54" s="24">
        <v>1</v>
      </c>
      <c r="K54" s="25">
        <v>270</v>
      </c>
      <c r="L54" s="30"/>
    </row>
    <row r="55" ht="42" customHeight="1" spans="1:12">
      <c r="A55" s="13">
        <v>49</v>
      </c>
      <c r="B55" s="14" t="s">
        <v>416</v>
      </c>
      <c r="C55" s="14" t="s">
        <v>447</v>
      </c>
      <c r="D55" s="15" t="s">
        <v>38</v>
      </c>
      <c r="E55" s="15" t="s">
        <v>39</v>
      </c>
      <c r="F55" s="15" t="s">
        <v>40</v>
      </c>
      <c r="G55" s="15" t="s">
        <v>41</v>
      </c>
      <c r="H55" s="15" t="s">
        <v>448</v>
      </c>
      <c r="I55" s="15" t="s">
        <v>78</v>
      </c>
      <c r="J55" s="24">
        <v>1</v>
      </c>
      <c r="K55" s="25">
        <v>3850</v>
      </c>
      <c r="L55" s="28">
        <f>SUM(K55:K56)</f>
        <v>4120</v>
      </c>
    </row>
    <row r="56" ht="42" customHeight="1" spans="1:12">
      <c r="A56" s="13">
        <v>50</v>
      </c>
      <c r="B56" s="14" t="s">
        <v>416</v>
      </c>
      <c r="C56" s="14" t="s">
        <v>447</v>
      </c>
      <c r="D56" s="15" t="s">
        <v>57</v>
      </c>
      <c r="E56" s="15" t="s">
        <v>58</v>
      </c>
      <c r="F56" s="15" t="s">
        <v>449</v>
      </c>
      <c r="G56" s="15" t="s">
        <v>450</v>
      </c>
      <c r="H56" s="15" t="s">
        <v>451</v>
      </c>
      <c r="I56" s="15" t="s">
        <v>78</v>
      </c>
      <c r="J56" s="24">
        <v>1</v>
      </c>
      <c r="K56" s="25">
        <v>270</v>
      </c>
      <c r="L56" s="30"/>
    </row>
    <row r="57" s="2" customFormat="1" ht="42" customHeight="1" spans="1:12">
      <c r="A57" s="13">
        <v>51</v>
      </c>
      <c r="B57" s="14" t="s">
        <v>416</v>
      </c>
      <c r="C57" s="14" t="s">
        <v>452</v>
      </c>
      <c r="D57" s="15" t="s">
        <v>48</v>
      </c>
      <c r="E57" s="15" t="s">
        <v>49</v>
      </c>
      <c r="F57" s="15" t="s">
        <v>430</v>
      </c>
      <c r="G57" s="15" t="s">
        <v>104</v>
      </c>
      <c r="H57" s="15" t="s">
        <v>453</v>
      </c>
      <c r="I57" s="15" t="s">
        <v>78</v>
      </c>
      <c r="J57" s="24">
        <v>1</v>
      </c>
      <c r="K57" s="25">
        <v>600</v>
      </c>
      <c r="L57" s="28">
        <f>SUM(K57:K58)</f>
        <v>1800</v>
      </c>
    </row>
    <row r="58" ht="42" customHeight="1" spans="1:12">
      <c r="A58" s="13">
        <v>52</v>
      </c>
      <c r="B58" s="14" t="s">
        <v>416</v>
      </c>
      <c r="C58" s="14" t="s">
        <v>452</v>
      </c>
      <c r="D58" s="15" t="s">
        <v>94</v>
      </c>
      <c r="E58" s="15" t="s">
        <v>95</v>
      </c>
      <c r="F58" s="15" t="s">
        <v>145</v>
      </c>
      <c r="G58" s="15" t="s">
        <v>97</v>
      </c>
      <c r="H58" s="15" t="s">
        <v>454</v>
      </c>
      <c r="I58" s="15" t="s">
        <v>78</v>
      </c>
      <c r="J58" s="24">
        <v>1</v>
      </c>
      <c r="K58" s="25">
        <v>1200</v>
      </c>
      <c r="L58" s="30"/>
    </row>
    <row r="59" ht="42" customHeight="1" spans="1:12">
      <c r="A59" s="13">
        <v>53</v>
      </c>
      <c r="B59" s="14" t="s">
        <v>416</v>
      </c>
      <c r="C59" s="14" t="s">
        <v>455</v>
      </c>
      <c r="D59" s="15" t="s">
        <v>162</v>
      </c>
      <c r="E59" s="15" t="s">
        <v>163</v>
      </c>
      <c r="F59" s="15" t="s">
        <v>456</v>
      </c>
      <c r="G59" s="15" t="s">
        <v>165</v>
      </c>
      <c r="H59" s="15" t="s">
        <v>457</v>
      </c>
      <c r="I59" s="15" t="s">
        <v>78</v>
      </c>
      <c r="J59" s="24">
        <v>1</v>
      </c>
      <c r="K59" s="25">
        <v>7200</v>
      </c>
      <c r="L59" s="36">
        <f>SUM(K59:K60)</f>
        <v>8700</v>
      </c>
    </row>
    <row r="60" ht="42" customHeight="1" spans="1:12">
      <c r="A60" s="13">
        <v>54</v>
      </c>
      <c r="B60" s="14" t="s">
        <v>416</v>
      </c>
      <c r="C60" s="14" t="s">
        <v>455</v>
      </c>
      <c r="D60" s="15" t="s">
        <v>44</v>
      </c>
      <c r="E60" s="15" t="s">
        <v>45</v>
      </c>
      <c r="F60" s="15" t="s">
        <v>458</v>
      </c>
      <c r="G60" s="15" t="s">
        <v>459</v>
      </c>
      <c r="H60" s="15" t="s">
        <v>460</v>
      </c>
      <c r="I60" s="15" t="s">
        <v>78</v>
      </c>
      <c r="J60" s="24">
        <v>1</v>
      </c>
      <c r="K60" s="25">
        <v>1500</v>
      </c>
      <c r="L60" s="37"/>
    </row>
    <row r="61" ht="42" customHeight="1" spans="1:12">
      <c r="A61" s="13">
        <v>55</v>
      </c>
      <c r="B61" s="14" t="s">
        <v>416</v>
      </c>
      <c r="C61" s="14" t="s">
        <v>461</v>
      </c>
      <c r="D61" s="15" t="s">
        <v>38</v>
      </c>
      <c r="E61" s="15" t="s">
        <v>39</v>
      </c>
      <c r="F61" s="15" t="s">
        <v>462</v>
      </c>
      <c r="G61" s="15" t="s">
        <v>463</v>
      </c>
      <c r="H61" s="16">
        <v>41573</v>
      </c>
      <c r="I61" s="15" t="s">
        <v>78</v>
      </c>
      <c r="J61" s="24">
        <v>1</v>
      </c>
      <c r="K61" s="25">
        <v>3850</v>
      </c>
      <c r="L61" s="36">
        <f>SUM(K61:K62)</f>
        <v>4450</v>
      </c>
    </row>
    <row r="62" ht="42" customHeight="1" spans="1:12">
      <c r="A62" s="13">
        <v>56</v>
      </c>
      <c r="B62" s="14" t="s">
        <v>416</v>
      </c>
      <c r="C62" s="14" t="s">
        <v>461</v>
      </c>
      <c r="D62" s="15" t="s">
        <v>48</v>
      </c>
      <c r="E62" s="15" t="s">
        <v>49</v>
      </c>
      <c r="F62" s="15" t="s">
        <v>464</v>
      </c>
      <c r="G62" s="15" t="s">
        <v>465</v>
      </c>
      <c r="H62" s="15" t="s">
        <v>466</v>
      </c>
      <c r="I62" s="15" t="s">
        <v>78</v>
      </c>
      <c r="J62" s="24">
        <v>1</v>
      </c>
      <c r="K62" s="25">
        <v>600</v>
      </c>
      <c r="L62" s="37"/>
    </row>
    <row r="63" ht="42" customHeight="1" spans="1:12">
      <c r="A63" s="13">
        <v>57</v>
      </c>
      <c r="B63" s="21" t="s">
        <v>416</v>
      </c>
      <c r="C63" s="21" t="s">
        <v>467</v>
      </c>
      <c r="D63" s="22" t="s">
        <v>468</v>
      </c>
      <c r="E63" s="22" t="s">
        <v>469</v>
      </c>
      <c r="F63" s="22" t="s">
        <v>470</v>
      </c>
      <c r="G63" s="22" t="s">
        <v>471</v>
      </c>
      <c r="H63" s="22" t="s">
        <v>472</v>
      </c>
      <c r="I63" s="22" t="s">
        <v>273</v>
      </c>
      <c r="J63" s="42">
        <v>1</v>
      </c>
      <c r="K63" s="43">
        <v>500</v>
      </c>
      <c r="L63" s="36">
        <f>SUM(K63:K64)</f>
        <v>1000</v>
      </c>
    </row>
    <row r="64" ht="42" customHeight="1" spans="1:12">
      <c r="A64" s="13">
        <v>58</v>
      </c>
      <c r="B64" s="14" t="s">
        <v>416</v>
      </c>
      <c r="C64" s="14" t="s">
        <v>467</v>
      </c>
      <c r="D64" s="15" t="s">
        <v>468</v>
      </c>
      <c r="E64" s="15" t="s">
        <v>469</v>
      </c>
      <c r="F64" s="15" t="s">
        <v>473</v>
      </c>
      <c r="G64" s="15" t="s">
        <v>471</v>
      </c>
      <c r="H64" s="15" t="s">
        <v>474</v>
      </c>
      <c r="I64" s="15" t="s">
        <v>273</v>
      </c>
      <c r="J64" s="24">
        <v>1</v>
      </c>
      <c r="K64" s="25">
        <v>500</v>
      </c>
      <c r="L64" s="37"/>
    </row>
    <row r="65" ht="42" customHeight="1" spans="1:12">
      <c r="A65" s="13">
        <v>59</v>
      </c>
      <c r="B65" s="14" t="s">
        <v>416</v>
      </c>
      <c r="C65" s="14" t="s">
        <v>475</v>
      </c>
      <c r="D65" s="15" t="s">
        <v>94</v>
      </c>
      <c r="E65" s="15" t="s">
        <v>95</v>
      </c>
      <c r="F65" s="15" t="s">
        <v>476</v>
      </c>
      <c r="G65" s="15" t="s">
        <v>143</v>
      </c>
      <c r="H65" s="15" t="s">
        <v>477</v>
      </c>
      <c r="I65" s="15" t="s">
        <v>78</v>
      </c>
      <c r="J65" s="24">
        <v>1</v>
      </c>
      <c r="K65" s="25">
        <v>1200</v>
      </c>
      <c r="L65" s="31">
        <v>1200</v>
      </c>
    </row>
    <row r="66" ht="42" customHeight="1" spans="1:12">
      <c r="A66" s="13">
        <v>60</v>
      </c>
      <c r="B66" s="14" t="s">
        <v>416</v>
      </c>
      <c r="C66" s="14" t="s">
        <v>478</v>
      </c>
      <c r="D66" s="15" t="s">
        <v>38</v>
      </c>
      <c r="E66" s="15" t="s">
        <v>39</v>
      </c>
      <c r="F66" s="15" t="s">
        <v>479</v>
      </c>
      <c r="G66" s="15" t="s">
        <v>480</v>
      </c>
      <c r="H66" s="15" t="s">
        <v>481</v>
      </c>
      <c r="I66" s="15" t="s">
        <v>273</v>
      </c>
      <c r="J66" s="24">
        <v>1</v>
      </c>
      <c r="K66" s="25">
        <v>3850</v>
      </c>
      <c r="L66" s="31">
        <v>3850</v>
      </c>
    </row>
    <row r="67" ht="42" customHeight="1" spans="1:12">
      <c r="A67" s="13">
        <v>61</v>
      </c>
      <c r="B67" s="14" t="s">
        <v>416</v>
      </c>
      <c r="C67" s="14" t="s">
        <v>482</v>
      </c>
      <c r="D67" s="15" t="s">
        <v>48</v>
      </c>
      <c r="E67" s="15" t="s">
        <v>49</v>
      </c>
      <c r="F67" s="15" t="s">
        <v>483</v>
      </c>
      <c r="G67" s="15" t="s">
        <v>484</v>
      </c>
      <c r="H67" s="16">
        <v>17031</v>
      </c>
      <c r="I67" s="15" t="s">
        <v>273</v>
      </c>
      <c r="J67" s="24">
        <v>1</v>
      </c>
      <c r="K67" s="25">
        <v>600</v>
      </c>
      <c r="L67" s="31">
        <v>600</v>
      </c>
    </row>
    <row r="68" ht="42" customHeight="1" spans="1:12">
      <c r="A68" s="13">
        <v>62</v>
      </c>
      <c r="B68" s="14" t="s">
        <v>416</v>
      </c>
      <c r="C68" s="14" t="s">
        <v>485</v>
      </c>
      <c r="D68" s="15" t="s">
        <v>38</v>
      </c>
      <c r="E68" s="15" t="s">
        <v>39</v>
      </c>
      <c r="F68" s="15" t="s">
        <v>486</v>
      </c>
      <c r="G68" s="15" t="s">
        <v>47</v>
      </c>
      <c r="H68" s="15" t="s">
        <v>487</v>
      </c>
      <c r="I68" s="15" t="s">
        <v>78</v>
      </c>
      <c r="J68" s="24">
        <v>1</v>
      </c>
      <c r="K68" s="25">
        <v>3850</v>
      </c>
      <c r="L68" s="47">
        <v>3850</v>
      </c>
    </row>
    <row r="69" ht="42" customHeight="1" spans="1:12">
      <c r="A69" s="13">
        <v>63</v>
      </c>
      <c r="B69" s="14" t="s">
        <v>416</v>
      </c>
      <c r="C69" s="14" t="s">
        <v>488</v>
      </c>
      <c r="D69" s="15" t="s">
        <v>385</v>
      </c>
      <c r="E69" s="15" t="s">
        <v>386</v>
      </c>
      <c r="F69" s="15" t="s">
        <v>387</v>
      </c>
      <c r="G69" s="15" t="s">
        <v>388</v>
      </c>
      <c r="H69" s="15" t="s">
        <v>489</v>
      </c>
      <c r="I69" s="15" t="s">
        <v>273</v>
      </c>
      <c r="J69" s="24">
        <v>1</v>
      </c>
      <c r="K69" s="25">
        <v>400</v>
      </c>
      <c r="L69" s="47">
        <v>400</v>
      </c>
    </row>
    <row r="70" s="2" customFormat="1" ht="42" customHeight="1" spans="1:12">
      <c r="A70" s="13">
        <v>64</v>
      </c>
      <c r="B70" s="14" t="s">
        <v>416</v>
      </c>
      <c r="C70" s="14" t="s">
        <v>490</v>
      </c>
      <c r="D70" s="15" t="s">
        <v>67</v>
      </c>
      <c r="E70" s="15" t="s">
        <v>68</v>
      </c>
      <c r="F70" s="15" t="s">
        <v>491</v>
      </c>
      <c r="G70" s="15" t="s">
        <v>492</v>
      </c>
      <c r="H70" s="16">
        <v>4727</v>
      </c>
      <c r="I70" s="15" t="s">
        <v>273</v>
      </c>
      <c r="J70" s="24">
        <v>1</v>
      </c>
      <c r="K70" s="25">
        <v>2400</v>
      </c>
      <c r="L70" s="47">
        <v>2400</v>
      </c>
    </row>
    <row r="71" ht="42" customHeight="1" spans="1:12">
      <c r="A71" s="13">
        <v>65</v>
      </c>
      <c r="B71" s="14" t="s">
        <v>416</v>
      </c>
      <c r="C71" s="14" t="s">
        <v>493</v>
      </c>
      <c r="D71" s="15" t="s">
        <v>468</v>
      </c>
      <c r="E71" s="15" t="s">
        <v>469</v>
      </c>
      <c r="F71" s="15" t="s">
        <v>494</v>
      </c>
      <c r="G71" s="15" t="s">
        <v>495</v>
      </c>
      <c r="H71" s="15" t="s">
        <v>496</v>
      </c>
      <c r="I71" s="15" t="s">
        <v>273</v>
      </c>
      <c r="J71" s="24">
        <v>1</v>
      </c>
      <c r="K71" s="25">
        <v>500</v>
      </c>
      <c r="L71" s="47">
        <v>500</v>
      </c>
    </row>
    <row r="72" ht="42" customHeight="1" spans="1:12">
      <c r="A72" s="13">
        <v>66</v>
      </c>
      <c r="B72" s="14" t="s">
        <v>416</v>
      </c>
      <c r="C72" s="14" t="s">
        <v>497</v>
      </c>
      <c r="D72" s="15" t="s">
        <v>468</v>
      </c>
      <c r="E72" s="15" t="s">
        <v>469</v>
      </c>
      <c r="F72" s="15" t="s">
        <v>498</v>
      </c>
      <c r="G72" s="15" t="s">
        <v>495</v>
      </c>
      <c r="H72" s="15" t="s">
        <v>499</v>
      </c>
      <c r="I72" s="15" t="s">
        <v>273</v>
      </c>
      <c r="J72" s="24">
        <v>1</v>
      </c>
      <c r="K72" s="25">
        <v>500</v>
      </c>
      <c r="L72" s="47">
        <v>500</v>
      </c>
    </row>
    <row r="73" ht="42" customHeight="1" spans="1:12">
      <c r="A73" s="13">
        <v>67</v>
      </c>
      <c r="B73" s="14" t="s">
        <v>416</v>
      </c>
      <c r="C73" s="14" t="s">
        <v>500</v>
      </c>
      <c r="D73" s="15" t="s">
        <v>468</v>
      </c>
      <c r="E73" s="15" t="s">
        <v>469</v>
      </c>
      <c r="F73" s="15" t="s">
        <v>470</v>
      </c>
      <c r="G73" s="15" t="s">
        <v>495</v>
      </c>
      <c r="H73" s="16">
        <v>130413361</v>
      </c>
      <c r="I73" s="15" t="s">
        <v>273</v>
      </c>
      <c r="J73" s="24">
        <v>1</v>
      </c>
      <c r="K73" s="25">
        <v>500</v>
      </c>
      <c r="L73" s="47">
        <v>500</v>
      </c>
    </row>
    <row r="74" ht="42" customHeight="1" spans="1:12">
      <c r="A74" s="44"/>
      <c r="B74" s="44" t="s">
        <v>13</v>
      </c>
      <c r="C74" s="44">
        <v>17</v>
      </c>
      <c r="D74" s="44"/>
      <c r="E74" s="44"/>
      <c r="F74" s="44"/>
      <c r="G74" s="44"/>
      <c r="H74" s="44"/>
      <c r="I74" s="44"/>
      <c r="J74" s="36">
        <f>SUM(J42:J73)</f>
        <v>32</v>
      </c>
      <c r="K74" s="36">
        <f>SUM(K42:K73)</f>
        <v>59530</v>
      </c>
      <c r="L74" s="36">
        <f>SUM(L42:L73)</f>
        <v>59530</v>
      </c>
    </row>
    <row r="75" ht="42" customHeight="1" spans="1:12">
      <c r="A75" s="13">
        <v>68</v>
      </c>
      <c r="B75" s="17" t="s">
        <v>501</v>
      </c>
      <c r="C75" s="17" t="s">
        <v>502</v>
      </c>
      <c r="D75" s="18" t="s">
        <v>44</v>
      </c>
      <c r="E75" s="18" t="s">
        <v>45</v>
      </c>
      <c r="F75" s="18" t="s">
        <v>503</v>
      </c>
      <c r="G75" s="18" t="s">
        <v>504</v>
      </c>
      <c r="H75" s="45">
        <v>5858</v>
      </c>
      <c r="I75" s="18" t="s">
        <v>43</v>
      </c>
      <c r="J75" s="32">
        <v>1</v>
      </c>
      <c r="K75" s="33">
        <v>1500</v>
      </c>
      <c r="L75" s="48">
        <f>SUM(K75:K76)</f>
        <v>2700</v>
      </c>
    </row>
    <row r="76" ht="42" customHeight="1" spans="1:12">
      <c r="A76" s="13">
        <v>69</v>
      </c>
      <c r="B76" s="17" t="s">
        <v>501</v>
      </c>
      <c r="C76" s="17" t="s">
        <v>502</v>
      </c>
      <c r="D76" s="18" t="s">
        <v>94</v>
      </c>
      <c r="E76" s="18" t="s">
        <v>95</v>
      </c>
      <c r="F76" s="18" t="s">
        <v>505</v>
      </c>
      <c r="G76" s="18" t="s">
        <v>179</v>
      </c>
      <c r="H76" s="18" t="s">
        <v>506</v>
      </c>
      <c r="I76" s="18" t="s">
        <v>43</v>
      </c>
      <c r="J76" s="32">
        <v>1</v>
      </c>
      <c r="K76" s="33">
        <v>1200</v>
      </c>
      <c r="L76" s="49"/>
    </row>
    <row r="77" ht="42" customHeight="1" spans="1:12">
      <c r="A77" s="13">
        <v>70</v>
      </c>
      <c r="B77" s="14" t="s">
        <v>501</v>
      </c>
      <c r="C77" s="14" t="s">
        <v>507</v>
      </c>
      <c r="D77" s="15" t="s">
        <v>137</v>
      </c>
      <c r="E77" s="15" t="s">
        <v>138</v>
      </c>
      <c r="F77" s="15" t="s">
        <v>139</v>
      </c>
      <c r="G77" s="15" t="s">
        <v>140</v>
      </c>
      <c r="H77" s="15" t="s">
        <v>508</v>
      </c>
      <c r="I77" s="15" t="s">
        <v>78</v>
      </c>
      <c r="J77" s="24">
        <v>1</v>
      </c>
      <c r="K77" s="25">
        <v>750</v>
      </c>
      <c r="L77" s="28">
        <f>SUM(K77:K78)</f>
        <v>1440</v>
      </c>
    </row>
    <row r="78" ht="42" customHeight="1" spans="1:12">
      <c r="A78" s="13">
        <v>71</v>
      </c>
      <c r="B78" s="14" t="s">
        <v>501</v>
      </c>
      <c r="C78" s="14" t="s">
        <v>507</v>
      </c>
      <c r="D78" s="15" t="s">
        <v>53</v>
      </c>
      <c r="E78" s="15" t="s">
        <v>54</v>
      </c>
      <c r="F78" s="15" t="s">
        <v>106</v>
      </c>
      <c r="G78" s="15" t="s">
        <v>82</v>
      </c>
      <c r="H78" s="15" t="s">
        <v>509</v>
      </c>
      <c r="I78" s="15" t="s">
        <v>78</v>
      </c>
      <c r="J78" s="24">
        <v>1</v>
      </c>
      <c r="K78" s="25">
        <v>690</v>
      </c>
      <c r="L78" s="30"/>
    </row>
    <row r="79" ht="42" customHeight="1" spans="1:12">
      <c r="A79" s="13">
        <v>72</v>
      </c>
      <c r="B79" s="17" t="s">
        <v>501</v>
      </c>
      <c r="C79" s="17" t="s">
        <v>510</v>
      </c>
      <c r="D79" s="18" t="s">
        <v>38</v>
      </c>
      <c r="E79" s="18" t="s">
        <v>39</v>
      </c>
      <c r="F79" s="18" t="s">
        <v>511</v>
      </c>
      <c r="G79" s="18" t="s">
        <v>194</v>
      </c>
      <c r="H79" s="18" t="s">
        <v>512</v>
      </c>
      <c r="I79" s="18" t="s">
        <v>43</v>
      </c>
      <c r="J79" s="32">
        <v>1</v>
      </c>
      <c r="K79" s="33">
        <v>3850</v>
      </c>
      <c r="L79" s="34">
        <v>3850</v>
      </c>
    </row>
    <row r="80" ht="42" customHeight="1" spans="1:12">
      <c r="A80" s="13">
        <v>73</v>
      </c>
      <c r="B80" s="17" t="s">
        <v>501</v>
      </c>
      <c r="C80" s="17" t="s">
        <v>513</v>
      </c>
      <c r="D80" s="18" t="s">
        <v>38</v>
      </c>
      <c r="E80" s="18" t="s">
        <v>39</v>
      </c>
      <c r="F80" s="18" t="s">
        <v>514</v>
      </c>
      <c r="G80" s="18" t="s">
        <v>47</v>
      </c>
      <c r="H80" s="18" t="s">
        <v>515</v>
      </c>
      <c r="I80" s="18" t="s">
        <v>78</v>
      </c>
      <c r="J80" s="32">
        <v>1</v>
      </c>
      <c r="K80" s="33">
        <v>3850</v>
      </c>
      <c r="L80" s="40">
        <v>3850</v>
      </c>
    </row>
    <row r="81" ht="42" customHeight="1" spans="1:12">
      <c r="A81" s="12"/>
      <c r="B81" s="17" t="s">
        <v>13</v>
      </c>
      <c r="C81" s="17">
        <v>4</v>
      </c>
      <c r="D81" s="18"/>
      <c r="E81" s="18"/>
      <c r="F81" s="18"/>
      <c r="G81" s="18"/>
      <c r="H81" s="18"/>
      <c r="I81" s="18"/>
      <c r="J81" s="32">
        <f>SUM(J75:J80)</f>
        <v>6</v>
      </c>
      <c r="K81" s="32">
        <f>SUM(K75:K80)</f>
        <v>11840</v>
      </c>
      <c r="L81" s="32">
        <f>SUM(L75:L80)</f>
        <v>11840</v>
      </c>
    </row>
    <row r="82" ht="42" customHeight="1" spans="1:12">
      <c r="A82" s="13">
        <v>74</v>
      </c>
      <c r="B82" s="17" t="s">
        <v>516</v>
      </c>
      <c r="C82" s="17" t="s">
        <v>517</v>
      </c>
      <c r="D82" s="18" t="s">
        <v>38</v>
      </c>
      <c r="E82" s="18" t="s">
        <v>39</v>
      </c>
      <c r="F82" s="18" t="s">
        <v>210</v>
      </c>
      <c r="G82" s="18" t="s">
        <v>463</v>
      </c>
      <c r="H82" s="18" t="s">
        <v>518</v>
      </c>
      <c r="I82" s="18" t="s">
        <v>43</v>
      </c>
      <c r="J82" s="32">
        <v>1</v>
      </c>
      <c r="K82" s="33">
        <v>3850</v>
      </c>
      <c r="L82" s="48">
        <f>SUM(K82:K84)</f>
        <v>5320</v>
      </c>
    </row>
    <row r="83" ht="42" customHeight="1" spans="1:12">
      <c r="A83" s="13">
        <v>75</v>
      </c>
      <c r="B83" s="17" t="s">
        <v>516</v>
      </c>
      <c r="C83" s="17" t="s">
        <v>517</v>
      </c>
      <c r="D83" s="18" t="s">
        <v>94</v>
      </c>
      <c r="E83" s="18" t="s">
        <v>95</v>
      </c>
      <c r="F83" s="18" t="s">
        <v>411</v>
      </c>
      <c r="G83" s="18" t="s">
        <v>519</v>
      </c>
      <c r="H83" s="18" t="s">
        <v>520</v>
      </c>
      <c r="I83" s="18" t="s">
        <v>43</v>
      </c>
      <c r="J83" s="32">
        <v>1</v>
      </c>
      <c r="K83" s="33">
        <v>1200</v>
      </c>
      <c r="L83" s="50"/>
    </row>
    <row r="84" ht="42" customHeight="1" spans="1:12">
      <c r="A84" s="13">
        <v>76</v>
      </c>
      <c r="B84" s="17" t="s">
        <v>516</v>
      </c>
      <c r="C84" s="17" t="s">
        <v>517</v>
      </c>
      <c r="D84" s="18" t="s">
        <v>57</v>
      </c>
      <c r="E84" s="18" t="s">
        <v>58</v>
      </c>
      <c r="F84" s="18" t="s">
        <v>521</v>
      </c>
      <c r="G84" s="18" t="s">
        <v>60</v>
      </c>
      <c r="H84" s="18" t="s">
        <v>522</v>
      </c>
      <c r="I84" s="18" t="s">
        <v>43</v>
      </c>
      <c r="J84" s="32">
        <v>1</v>
      </c>
      <c r="K84" s="33">
        <v>270</v>
      </c>
      <c r="L84" s="49"/>
    </row>
    <row r="85" ht="42" customHeight="1" spans="1:12">
      <c r="A85" s="13">
        <v>77</v>
      </c>
      <c r="B85" s="17" t="s">
        <v>516</v>
      </c>
      <c r="C85" s="17" t="s">
        <v>523</v>
      </c>
      <c r="D85" s="18" t="s">
        <v>38</v>
      </c>
      <c r="E85" s="18" t="s">
        <v>39</v>
      </c>
      <c r="F85" s="18" t="s">
        <v>420</v>
      </c>
      <c r="G85" s="18" t="s">
        <v>524</v>
      </c>
      <c r="H85" s="45">
        <v>2691</v>
      </c>
      <c r="I85" s="18" t="s">
        <v>43</v>
      </c>
      <c r="J85" s="32">
        <v>1</v>
      </c>
      <c r="K85" s="33">
        <v>3850</v>
      </c>
      <c r="L85" s="48">
        <f>SUM(K85:K87)</f>
        <v>7940</v>
      </c>
    </row>
    <row r="86" ht="42" customHeight="1" spans="1:12">
      <c r="A86" s="13">
        <v>78</v>
      </c>
      <c r="B86" s="17" t="s">
        <v>516</v>
      </c>
      <c r="C86" s="17" t="s">
        <v>523</v>
      </c>
      <c r="D86" s="18" t="s">
        <v>38</v>
      </c>
      <c r="E86" s="18" t="s">
        <v>39</v>
      </c>
      <c r="F86" s="18" t="s">
        <v>525</v>
      </c>
      <c r="G86" s="18" t="s">
        <v>526</v>
      </c>
      <c r="H86" s="45">
        <v>509186</v>
      </c>
      <c r="I86" s="18" t="s">
        <v>43</v>
      </c>
      <c r="J86" s="32">
        <v>1</v>
      </c>
      <c r="K86" s="33">
        <v>3850</v>
      </c>
      <c r="L86" s="50"/>
    </row>
    <row r="87" ht="42" customHeight="1" spans="1:12">
      <c r="A87" s="13">
        <v>79</v>
      </c>
      <c r="B87" s="17" t="s">
        <v>516</v>
      </c>
      <c r="C87" s="17" t="s">
        <v>523</v>
      </c>
      <c r="D87" s="18" t="s">
        <v>79</v>
      </c>
      <c r="E87" s="18" t="s">
        <v>80</v>
      </c>
      <c r="F87" s="18" t="s">
        <v>527</v>
      </c>
      <c r="G87" s="18" t="s">
        <v>526</v>
      </c>
      <c r="H87" s="18" t="s">
        <v>528</v>
      </c>
      <c r="I87" s="18" t="s">
        <v>43</v>
      </c>
      <c r="J87" s="32">
        <v>1</v>
      </c>
      <c r="K87" s="33">
        <v>240</v>
      </c>
      <c r="L87" s="49"/>
    </row>
    <row r="88" ht="42" customHeight="1" spans="1:12">
      <c r="A88" s="13">
        <v>80</v>
      </c>
      <c r="B88" s="17" t="s">
        <v>516</v>
      </c>
      <c r="C88" s="17" t="s">
        <v>529</v>
      </c>
      <c r="D88" s="18" t="s">
        <v>94</v>
      </c>
      <c r="E88" s="18" t="s">
        <v>95</v>
      </c>
      <c r="F88" s="18" t="s">
        <v>377</v>
      </c>
      <c r="G88" s="18" t="s">
        <v>530</v>
      </c>
      <c r="H88" s="18" t="s">
        <v>531</v>
      </c>
      <c r="I88" s="18" t="s">
        <v>43</v>
      </c>
      <c r="J88" s="32">
        <v>1</v>
      </c>
      <c r="K88" s="33">
        <v>1200</v>
      </c>
      <c r="L88" s="51">
        <f>SUM(K88:K89)</f>
        <v>1470</v>
      </c>
    </row>
    <row r="89" ht="42" customHeight="1" spans="1:12">
      <c r="A89" s="13">
        <v>81</v>
      </c>
      <c r="B89" s="17" t="s">
        <v>516</v>
      </c>
      <c r="C89" s="17" t="s">
        <v>529</v>
      </c>
      <c r="D89" s="18" t="s">
        <v>57</v>
      </c>
      <c r="E89" s="18" t="s">
        <v>58</v>
      </c>
      <c r="F89" s="18" t="s">
        <v>532</v>
      </c>
      <c r="G89" s="18" t="s">
        <v>351</v>
      </c>
      <c r="H89" s="18" t="s">
        <v>533</v>
      </c>
      <c r="I89" s="18" t="s">
        <v>43</v>
      </c>
      <c r="J89" s="32">
        <v>1</v>
      </c>
      <c r="K89" s="33">
        <v>270</v>
      </c>
      <c r="L89" s="52"/>
    </row>
    <row r="90" ht="42" customHeight="1" spans="1:12">
      <c r="A90" s="12"/>
      <c r="B90" s="17" t="s">
        <v>13</v>
      </c>
      <c r="C90" s="17">
        <v>3</v>
      </c>
      <c r="D90" s="18"/>
      <c r="E90" s="18"/>
      <c r="F90" s="18"/>
      <c r="G90" s="18"/>
      <c r="H90" s="18"/>
      <c r="I90" s="18"/>
      <c r="J90" s="32">
        <f>SUM(J82:J89)</f>
        <v>8</v>
      </c>
      <c r="K90" s="32">
        <f>SUM(K82:K89)</f>
        <v>14730</v>
      </c>
      <c r="L90" s="32">
        <f>SUM(L82:L89)</f>
        <v>14730</v>
      </c>
    </row>
    <row r="91" ht="42" customHeight="1" spans="1:12">
      <c r="A91" s="13">
        <v>82</v>
      </c>
      <c r="B91" s="17" t="s">
        <v>534</v>
      </c>
      <c r="C91" s="17" t="s">
        <v>535</v>
      </c>
      <c r="D91" s="18" t="s">
        <v>48</v>
      </c>
      <c r="E91" s="18" t="s">
        <v>49</v>
      </c>
      <c r="F91" s="18" t="s">
        <v>50</v>
      </c>
      <c r="G91" s="18" t="s">
        <v>536</v>
      </c>
      <c r="H91" s="18" t="s">
        <v>537</v>
      </c>
      <c r="I91" s="18" t="s">
        <v>78</v>
      </c>
      <c r="J91" s="32">
        <v>1</v>
      </c>
      <c r="K91" s="33">
        <v>600</v>
      </c>
      <c r="L91" s="48">
        <f>SUM(K91:K94)</f>
        <v>11260</v>
      </c>
    </row>
    <row r="92" ht="42" customHeight="1" spans="1:12">
      <c r="A92" s="13">
        <v>83</v>
      </c>
      <c r="B92" s="17" t="s">
        <v>534</v>
      </c>
      <c r="C92" s="17" t="s">
        <v>535</v>
      </c>
      <c r="D92" s="18" t="s">
        <v>67</v>
      </c>
      <c r="E92" s="18" t="s">
        <v>68</v>
      </c>
      <c r="F92" s="18" t="s">
        <v>538</v>
      </c>
      <c r="G92" s="18" t="s">
        <v>92</v>
      </c>
      <c r="H92" s="18" t="s">
        <v>539</v>
      </c>
      <c r="I92" s="18" t="s">
        <v>78</v>
      </c>
      <c r="J92" s="32">
        <v>1</v>
      </c>
      <c r="K92" s="33">
        <v>1600</v>
      </c>
      <c r="L92" s="50"/>
    </row>
    <row r="93" ht="42" customHeight="1" spans="1:12">
      <c r="A93" s="13">
        <v>84</v>
      </c>
      <c r="B93" s="17" t="s">
        <v>534</v>
      </c>
      <c r="C93" s="17" t="s">
        <v>535</v>
      </c>
      <c r="D93" s="18" t="s">
        <v>344</v>
      </c>
      <c r="E93" s="18" t="s">
        <v>345</v>
      </c>
      <c r="F93" s="18" t="s">
        <v>540</v>
      </c>
      <c r="G93" s="18" t="s">
        <v>47</v>
      </c>
      <c r="H93" s="45">
        <v>513276</v>
      </c>
      <c r="I93" s="18" t="s">
        <v>78</v>
      </c>
      <c r="J93" s="32">
        <v>1</v>
      </c>
      <c r="K93" s="33">
        <v>7860</v>
      </c>
      <c r="L93" s="50"/>
    </row>
    <row r="94" ht="42" customHeight="1" spans="1:12">
      <c r="A94" s="13">
        <v>85</v>
      </c>
      <c r="B94" s="17" t="s">
        <v>534</v>
      </c>
      <c r="C94" s="17" t="s">
        <v>535</v>
      </c>
      <c r="D94" s="18" t="s">
        <v>99</v>
      </c>
      <c r="E94" s="18" t="s">
        <v>100</v>
      </c>
      <c r="F94" s="18" t="s">
        <v>541</v>
      </c>
      <c r="G94" s="18" t="s">
        <v>542</v>
      </c>
      <c r="H94" s="18" t="s">
        <v>543</v>
      </c>
      <c r="I94" s="18" t="s">
        <v>78</v>
      </c>
      <c r="J94" s="32">
        <v>1</v>
      </c>
      <c r="K94" s="33">
        <v>1200</v>
      </c>
      <c r="L94" s="49"/>
    </row>
    <row r="95" ht="42" customHeight="1" spans="1:12">
      <c r="A95" s="13">
        <v>86</v>
      </c>
      <c r="B95" s="17" t="s">
        <v>534</v>
      </c>
      <c r="C95" s="17" t="s">
        <v>544</v>
      </c>
      <c r="D95" s="18" t="s">
        <v>44</v>
      </c>
      <c r="E95" s="18" t="s">
        <v>45</v>
      </c>
      <c r="F95" s="18" t="s">
        <v>545</v>
      </c>
      <c r="G95" s="18" t="s">
        <v>149</v>
      </c>
      <c r="H95" s="45">
        <v>105089907</v>
      </c>
      <c r="I95" s="18" t="s">
        <v>78</v>
      </c>
      <c r="J95" s="32">
        <v>1</v>
      </c>
      <c r="K95" s="33">
        <v>1500</v>
      </c>
      <c r="L95" s="48">
        <f>SUM(K95:K96)</f>
        <v>1770</v>
      </c>
    </row>
    <row r="96" ht="42" customHeight="1" spans="1:12">
      <c r="A96" s="13">
        <v>87</v>
      </c>
      <c r="B96" s="17" t="s">
        <v>534</v>
      </c>
      <c r="C96" s="17" t="s">
        <v>544</v>
      </c>
      <c r="D96" s="18" t="s">
        <v>57</v>
      </c>
      <c r="E96" s="18" t="s">
        <v>58</v>
      </c>
      <c r="F96" s="18" t="s">
        <v>546</v>
      </c>
      <c r="G96" s="18" t="s">
        <v>123</v>
      </c>
      <c r="H96" s="18" t="s">
        <v>547</v>
      </c>
      <c r="I96" s="18" t="s">
        <v>78</v>
      </c>
      <c r="J96" s="32">
        <v>1</v>
      </c>
      <c r="K96" s="33">
        <v>270</v>
      </c>
      <c r="L96" s="49"/>
    </row>
    <row r="97" ht="42" customHeight="1" spans="1:12">
      <c r="A97" s="13">
        <v>88</v>
      </c>
      <c r="B97" s="17" t="s">
        <v>534</v>
      </c>
      <c r="C97" s="17" t="s">
        <v>548</v>
      </c>
      <c r="D97" s="18" t="s">
        <v>44</v>
      </c>
      <c r="E97" s="18" t="s">
        <v>45</v>
      </c>
      <c r="F97" s="18" t="s">
        <v>549</v>
      </c>
      <c r="G97" s="18" t="s">
        <v>550</v>
      </c>
      <c r="H97" s="18" t="s">
        <v>551</v>
      </c>
      <c r="I97" s="18" t="s">
        <v>78</v>
      </c>
      <c r="J97" s="32">
        <v>1</v>
      </c>
      <c r="K97" s="33">
        <v>1500</v>
      </c>
      <c r="L97" s="48">
        <f>SUM(K97:K100)</f>
        <v>3240</v>
      </c>
    </row>
    <row r="98" ht="42" customHeight="1" spans="1:12">
      <c r="A98" s="13">
        <v>89</v>
      </c>
      <c r="B98" s="17" t="s">
        <v>534</v>
      </c>
      <c r="C98" s="17" t="s">
        <v>548</v>
      </c>
      <c r="D98" s="18" t="s">
        <v>94</v>
      </c>
      <c r="E98" s="18" t="s">
        <v>95</v>
      </c>
      <c r="F98" s="18" t="s">
        <v>154</v>
      </c>
      <c r="G98" s="18" t="s">
        <v>388</v>
      </c>
      <c r="H98" s="18" t="s">
        <v>552</v>
      </c>
      <c r="I98" s="18" t="s">
        <v>78</v>
      </c>
      <c r="J98" s="32">
        <v>1</v>
      </c>
      <c r="K98" s="33">
        <v>1200</v>
      </c>
      <c r="L98" s="50"/>
    </row>
    <row r="99" ht="42" customHeight="1" spans="1:12">
      <c r="A99" s="13">
        <v>90</v>
      </c>
      <c r="B99" s="17" t="s">
        <v>534</v>
      </c>
      <c r="C99" s="17" t="s">
        <v>548</v>
      </c>
      <c r="D99" s="18" t="s">
        <v>57</v>
      </c>
      <c r="E99" s="18" t="s">
        <v>58</v>
      </c>
      <c r="F99" s="18" t="s">
        <v>553</v>
      </c>
      <c r="G99" s="18" t="s">
        <v>554</v>
      </c>
      <c r="H99" s="18" t="s">
        <v>555</v>
      </c>
      <c r="I99" s="18" t="s">
        <v>78</v>
      </c>
      <c r="J99" s="32">
        <v>1</v>
      </c>
      <c r="K99" s="33">
        <v>270</v>
      </c>
      <c r="L99" s="50"/>
    </row>
    <row r="100" ht="42" customHeight="1" spans="1:12">
      <c r="A100" s="13">
        <v>91</v>
      </c>
      <c r="B100" s="17" t="s">
        <v>534</v>
      </c>
      <c r="C100" s="17" t="s">
        <v>548</v>
      </c>
      <c r="D100" s="18" t="s">
        <v>57</v>
      </c>
      <c r="E100" s="18" t="s">
        <v>58</v>
      </c>
      <c r="F100" s="18" t="s">
        <v>236</v>
      </c>
      <c r="G100" s="18" t="s">
        <v>123</v>
      </c>
      <c r="H100" s="18" t="s">
        <v>556</v>
      </c>
      <c r="I100" s="18" t="s">
        <v>78</v>
      </c>
      <c r="J100" s="32">
        <v>1</v>
      </c>
      <c r="K100" s="33">
        <v>270</v>
      </c>
      <c r="L100" s="49"/>
    </row>
    <row r="101" ht="42" customHeight="1" spans="1:12">
      <c r="A101" s="13">
        <v>92</v>
      </c>
      <c r="B101" s="17" t="s">
        <v>534</v>
      </c>
      <c r="C101" s="17" t="s">
        <v>557</v>
      </c>
      <c r="D101" s="18" t="s">
        <v>44</v>
      </c>
      <c r="E101" s="18" t="s">
        <v>45</v>
      </c>
      <c r="F101" s="18" t="s">
        <v>558</v>
      </c>
      <c r="G101" s="18" t="s">
        <v>559</v>
      </c>
      <c r="H101" s="18" t="s">
        <v>560</v>
      </c>
      <c r="I101" s="18" t="s">
        <v>78</v>
      </c>
      <c r="J101" s="32">
        <v>1</v>
      </c>
      <c r="K101" s="33">
        <v>1500</v>
      </c>
      <c r="L101" s="34">
        <v>1500</v>
      </c>
    </row>
    <row r="102" ht="42" customHeight="1" spans="1:12">
      <c r="A102" s="13">
        <v>93</v>
      </c>
      <c r="B102" s="17" t="s">
        <v>534</v>
      </c>
      <c r="C102" s="17" t="s">
        <v>561</v>
      </c>
      <c r="D102" s="18" t="s">
        <v>38</v>
      </c>
      <c r="E102" s="18" t="s">
        <v>39</v>
      </c>
      <c r="F102" s="18" t="s">
        <v>562</v>
      </c>
      <c r="G102" s="18" t="s">
        <v>563</v>
      </c>
      <c r="H102" s="18" t="s">
        <v>564</v>
      </c>
      <c r="I102" s="18" t="s">
        <v>78</v>
      </c>
      <c r="J102" s="32">
        <v>1</v>
      </c>
      <c r="K102" s="33">
        <v>3850</v>
      </c>
      <c r="L102" s="34">
        <v>3850</v>
      </c>
    </row>
    <row r="103" s="2" customFormat="1" ht="42" customHeight="1" spans="1:12">
      <c r="A103" s="12"/>
      <c r="B103" s="17" t="s">
        <v>13</v>
      </c>
      <c r="C103" s="17">
        <v>5</v>
      </c>
      <c r="D103" s="18"/>
      <c r="E103" s="18"/>
      <c r="F103" s="18"/>
      <c r="G103" s="18"/>
      <c r="H103" s="18"/>
      <c r="I103" s="18"/>
      <c r="J103" s="32">
        <f>SUM(J91:J102)</f>
        <v>12</v>
      </c>
      <c r="K103" s="32">
        <f>SUM(K91:K102)</f>
        <v>21620</v>
      </c>
      <c r="L103" s="32">
        <f>SUM(L91:L102)</f>
        <v>21620</v>
      </c>
    </row>
    <row r="104" s="3" customFormat="1" ht="42" customHeight="1" spans="3:12">
      <c r="C104" s="20">
        <f>C13+C22+C41+C74+C81+C90+C103</f>
        <v>47</v>
      </c>
      <c r="J104" s="20">
        <f t="shared" ref="J104:L104" si="0">J13+J22+J41+J74+J81+J90+J103</f>
        <v>93</v>
      </c>
      <c r="K104" s="20">
        <f t="shared" si="0"/>
        <v>172380</v>
      </c>
      <c r="L104" s="20">
        <f t="shared" si="0"/>
        <v>172380</v>
      </c>
    </row>
    <row r="105" ht="19" customHeight="1" spans="1:1">
      <c r="A105" s="46"/>
    </row>
    <row r="106" ht="21" customHeight="1"/>
  </sheetData>
  <mergeCells count="32">
    <mergeCell ref="A1:L1"/>
    <mergeCell ref="F2:G2"/>
    <mergeCell ref="L4:L5"/>
    <mergeCell ref="L6:L8"/>
    <mergeCell ref="L9:L11"/>
    <mergeCell ref="L14:L15"/>
    <mergeCell ref="L16:L18"/>
    <mergeCell ref="L19:L20"/>
    <mergeCell ref="L23:L24"/>
    <mergeCell ref="L25:L26"/>
    <mergeCell ref="L27:L28"/>
    <mergeCell ref="L29:L30"/>
    <mergeCell ref="L31:L32"/>
    <mergeCell ref="L33:L34"/>
    <mergeCell ref="L35:L36"/>
    <mergeCell ref="L37:L38"/>
    <mergeCell ref="L42:L46"/>
    <mergeCell ref="L47:L50"/>
    <mergeCell ref="L51:L54"/>
    <mergeCell ref="L55:L56"/>
    <mergeCell ref="L57:L58"/>
    <mergeCell ref="L59:L60"/>
    <mergeCell ref="L61:L62"/>
    <mergeCell ref="L63:L64"/>
    <mergeCell ref="L75:L76"/>
    <mergeCell ref="L77:L78"/>
    <mergeCell ref="L82:L84"/>
    <mergeCell ref="L85:L87"/>
    <mergeCell ref="L88:L89"/>
    <mergeCell ref="L91:L94"/>
    <mergeCell ref="L95:L96"/>
    <mergeCell ref="L97:L100"/>
  </mergeCells>
  <pageMargins left="0.511805555555556" right="0.751388888888889" top="1" bottom="1" header="0.5" footer="0.5"/>
  <pageSetup paperSize="9" orientation="landscape" horizontalDpi="600"/>
  <headerFooter/>
  <ignoredErrors>
    <ignoredError sqref="L4:L9 L14:L21 L12 L42:L47 L23:L36 L39:L40 L75:L77 L51 L55 L57 L59:L73 L82:L89 L79:L80 L91:L10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个人汇总表</vt:lpstr>
      <vt:lpstr>个人农行</vt:lpstr>
      <vt:lpstr>个人农商行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WPS_446506693</cp:lastModifiedBy>
  <dcterms:created xsi:type="dcterms:W3CDTF">2006-09-16T00:00:00Z</dcterms:created>
  <dcterms:modified xsi:type="dcterms:W3CDTF">2025-08-25T02:24:42Z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B5386AD1B92249779C83968F39E1212E_13</vt:lpwstr>
  </property>
  <property fmtid="{D5CDD505-2E9C-101B-9397-08002B2CF9AE}" pid="3" name="KSOProductBuildVer">
    <vt:lpwstr>2052-12.1.0.21915</vt:lpwstr>
  </property>
</Properties>
</file>