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4"/>
  </bookViews>
  <sheets>
    <sheet name="报废个人（农行）" sheetId="2" r:id="rId1"/>
    <sheet name="报废个人（农商行）" sheetId="9" r:id="rId2"/>
    <sheet name="报废个人汇总" sheetId="10" r:id="rId3"/>
    <sheet name="报废企业" sheetId="4" r:id="rId4"/>
    <sheet name="报废企业汇总" sheetId="12" r:id="rId5"/>
    <sheet name="Sheet4" sheetId="5" r:id="rId6"/>
  </sheets>
  <definedNames>
    <definedName name="_xlnm._FilterDatabase" localSheetId="0" hidden="1">'报废个人（农行）'!$A$1:$L$63</definedName>
    <definedName name="_xlnm._FilterDatabase" localSheetId="1" hidden="1">'报废个人（农商行）'!$A$1:$L$79</definedName>
    <definedName name="_xlnm.Print_Titles" localSheetId="0">'报废个人（农行）'!$1:$3</definedName>
    <definedName name="_xlnm.Print_Titles" localSheetId="1">'报废个人（农商行）'!$1:$3</definedName>
    <definedName name="_xlnm.Print_Titles" localSheetId="3">报废企业!$1:$3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<sst xmlns="http://schemas.openxmlformats.org/spreadsheetml/2006/main" count="1096" uniqueCount="427">
  <si>
    <t>灵台县2025年第二批农机报废补贴（国债资金）发放公示花名册（个人-农行发放）</t>
  </si>
  <si>
    <t>单位：灵台县农业机械化服务中心</t>
  </si>
  <si>
    <t>时间：2025年6月  日</t>
  </si>
  <si>
    <t>序号</t>
  </si>
  <si>
    <t>乡镇</t>
  </si>
  <si>
    <t>姓名或组织名称</t>
  </si>
  <si>
    <t>报废机型</t>
  </si>
  <si>
    <t>报废类别</t>
  </si>
  <si>
    <t>机具型号</t>
  </si>
  <si>
    <t>生产厂家</t>
  </si>
  <si>
    <t>出厂编号</t>
  </si>
  <si>
    <t>回收拆解企业</t>
  </si>
  <si>
    <t>数量</t>
  </si>
  <si>
    <t>中央补贴额</t>
  </si>
  <si>
    <t>个人小计</t>
  </si>
  <si>
    <t>中台镇</t>
  </si>
  <si>
    <t>杨华</t>
  </si>
  <si>
    <t>旋耕机[1.5m≤耕幅&lt;2m]</t>
  </si>
  <si>
    <t>1.5m≤耕幅&lt;2m</t>
  </si>
  <si>
    <t>LGNQ-150</t>
  </si>
  <si>
    <t>江西南昌制造厂</t>
  </si>
  <si>
    <t>04020018</t>
  </si>
  <si>
    <t>灵台县大众农业机械有限责任公司</t>
  </si>
  <si>
    <t>播种机[6-11行]</t>
  </si>
  <si>
    <t>6-11行</t>
  </si>
  <si>
    <t>LBXJ-10</t>
  </si>
  <si>
    <t>陕西省岐山益店机械厂</t>
  </si>
  <si>
    <t>LTDZ-BZJ-10-129</t>
  </si>
  <si>
    <t>犁[单犁体幅宽35cm以下_犁体数量2-4个]</t>
  </si>
  <si>
    <t>单犁体幅宽35cm以下_犁体数量2-4个</t>
  </si>
  <si>
    <t>1LF-230</t>
  </si>
  <si>
    <t>岐山农机修造厂</t>
  </si>
  <si>
    <t>LTDZ-L-230-039</t>
  </si>
  <si>
    <t>拖拉机[20（ 含） -50 马力（含）]</t>
  </si>
  <si>
    <t>20（ 含） -50 马力（含）</t>
  </si>
  <si>
    <t>TS350</t>
  </si>
  <si>
    <t>山东华源莱动有限公司</t>
  </si>
  <si>
    <t>11225[03K0404886]</t>
  </si>
  <si>
    <t>穆银洲</t>
  </si>
  <si>
    <t>7行</t>
  </si>
  <si>
    <t>灵台县农机公司</t>
  </si>
  <si>
    <t>LTDZ-BZJ-7-133</t>
  </si>
  <si>
    <t>刘彦林</t>
  </si>
  <si>
    <t>中原200A</t>
  </si>
  <si>
    <t>新乡一拖</t>
  </si>
  <si>
    <t>04034046[1280111]</t>
  </si>
  <si>
    <t>拖拉机[20马力以下]</t>
  </si>
  <si>
    <t>20马力以下</t>
  </si>
  <si>
    <t>东风-12</t>
  </si>
  <si>
    <t>常州拖拉机有限公司</t>
  </si>
  <si>
    <t>35175[113870]</t>
  </si>
  <si>
    <t>泰山-25</t>
  </si>
  <si>
    <t>山东华源山托有限公司</t>
  </si>
  <si>
    <t>1358[0072]</t>
  </si>
  <si>
    <t>王俊科</t>
  </si>
  <si>
    <t>播种机[12-18行]</t>
  </si>
  <si>
    <t>12-18行</t>
  </si>
  <si>
    <t>2BX-12</t>
  </si>
  <si>
    <t>岐山益店新兴农机具修配厂</t>
  </si>
  <si>
    <t>LTDZ-BZJ-12-148</t>
  </si>
  <si>
    <t>苟福林</t>
  </si>
  <si>
    <t>泰山25K</t>
  </si>
  <si>
    <t>山东拖拉机厂</t>
  </si>
  <si>
    <t>3298[0288]</t>
  </si>
  <si>
    <t>泰山280</t>
  </si>
  <si>
    <t>山东华源机械有限公司</t>
  </si>
  <si>
    <t>LTDZ-TLJ-280-031</t>
  </si>
  <si>
    <t>2XB-9播种机</t>
  </si>
  <si>
    <t>宝鸡雍盛机械制造有限公司</t>
  </si>
  <si>
    <t>LTDZ-BZJ-9-134</t>
  </si>
  <si>
    <t>1GQN-150</t>
  </si>
  <si>
    <t>西安市户县双永农具制造厂</t>
  </si>
  <si>
    <t>LTDZ-XGJ-150-022</t>
  </si>
  <si>
    <t>LTDZ-XGJ-150-023</t>
  </si>
  <si>
    <t>1LF-130</t>
  </si>
  <si>
    <t>宝鸡市农业机械厂</t>
  </si>
  <si>
    <t>LTDZ-L-130-041</t>
  </si>
  <si>
    <t>陕西岐山农具制造厂</t>
  </si>
  <si>
    <t>LTDZ-L-130-042</t>
  </si>
  <si>
    <t>王文涛</t>
  </si>
  <si>
    <t>东风400B</t>
  </si>
  <si>
    <t>常州东风农机集团有限公司</t>
  </si>
  <si>
    <t>100031603[L00912507A]</t>
  </si>
  <si>
    <t>小计</t>
  </si>
  <si>
    <t>邵寨镇</t>
  </si>
  <si>
    <t>冯俊林</t>
  </si>
  <si>
    <t>180</t>
  </si>
  <si>
    <t>石家庄天同拖拉机有限公司</t>
  </si>
  <si>
    <t>PLTD-TLJ-180-010</t>
  </si>
  <si>
    <t>平凉通达正业农机销售有限公司</t>
  </si>
  <si>
    <t>岐山县益店新興农机具修配厂</t>
  </si>
  <si>
    <t>PLTD-BZJ-7--037</t>
  </si>
  <si>
    <t>11行</t>
  </si>
  <si>
    <t>岐山益店兴农机械厂</t>
  </si>
  <si>
    <t>PLTD-BZJ-011-.36</t>
  </si>
  <si>
    <t>10</t>
  </si>
  <si>
    <t>陕西省宝鸡市岐山机械厂</t>
  </si>
  <si>
    <t>PLTD-BZJ-10-038</t>
  </si>
  <si>
    <t>7</t>
  </si>
  <si>
    <t>岐山县益店镇新兴农机具修配厂</t>
  </si>
  <si>
    <t>PLTD-BZJ-7-039</t>
  </si>
  <si>
    <t>独店镇</t>
  </si>
  <si>
    <t>郭永军</t>
  </si>
  <si>
    <t>东方红200J</t>
  </si>
  <si>
    <t>中国第一拖拉机工程机械公司</t>
  </si>
  <si>
    <t>044665[5427554]</t>
  </si>
  <si>
    <t>杨义勤</t>
  </si>
  <si>
    <t>东方红-200J</t>
  </si>
  <si>
    <t>中国一拖集团有限公司</t>
  </si>
  <si>
    <t>038823[3403851]</t>
  </si>
  <si>
    <t>延河150</t>
  </si>
  <si>
    <t>陕西省西安农业机械厂</t>
  </si>
  <si>
    <t>0189[00201]</t>
  </si>
  <si>
    <t>杨义忠</t>
  </si>
  <si>
    <t>东风250</t>
  </si>
  <si>
    <t>常州东风拖拉机厂</t>
  </si>
  <si>
    <t>0610387</t>
  </si>
  <si>
    <t>东方红-200P</t>
  </si>
  <si>
    <t>018298[6315397]</t>
  </si>
  <si>
    <t>东方红200P</t>
  </si>
  <si>
    <t>089889</t>
  </si>
  <si>
    <t>张治军</t>
  </si>
  <si>
    <t>2BXG</t>
  </si>
  <si>
    <t>山东白龙机械有限公司</t>
  </si>
  <si>
    <t>PLTD-BZJ-09-032</t>
  </si>
  <si>
    <t>泰山300</t>
  </si>
  <si>
    <t>10806</t>
  </si>
  <si>
    <t>巩小粉</t>
  </si>
  <si>
    <t>070012</t>
  </si>
  <si>
    <t>宋来科</t>
  </si>
  <si>
    <t>1BX-7</t>
  </si>
  <si>
    <t>LTDZ-BZJ-7-147</t>
  </si>
  <si>
    <t>东方红200V</t>
  </si>
  <si>
    <t>708653</t>
  </si>
  <si>
    <t>LTDZ-TLJ-150-033</t>
  </si>
  <si>
    <t>东方红200U</t>
  </si>
  <si>
    <t>018356</t>
  </si>
  <si>
    <t>2BX-8</t>
  </si>
  <si>
    <t>灵台农机修造厂</t>
  </si>
  <si>
    <t>LTDZ-BZJ-8-146</t>
  </si>
  <si>
    <t>焦吉宽</t>
  </si>
  <si>
    <t>自走式玉米联合收割机[4行及以上]</t>
  </si>
  <si>
    <t>4行及以上</t>
  </si>
  <si>
    <t>4YZ-4B1</t>
  </si>
  <si>
    <t>雷沃重工股份有限公司</t>
  </si>
  <si>
    <t>CP4AGW00873</t>
  </si>
  <si>
    <t>黄显显</t>
  </si>
  <si>
    <t>023324</t>
  </si>
  <si>
    <t>LTDZ-TLJ-200-032</t>
  </si>
  <si>
    <t>中原200</t>
  </si>
  <si>
    <t>河南新乡拖拉机制造厂</t>
  </si>
  <si>
    <t>04039980</t>
  </si>
  <si>
    <t>2BX-16</t>
  </si>
  <si>
    <t>甘肃泾川县荔堡</t>
  </si>
  <si>
    <t>LTDZ-BZJ-16-145</t>
  </si>
  <si>
    <t>西安双永机械厂</t>
  </si>
  <si>
    <t>户县007</t>
  </si>
  <si>
    <t>灵台县农机修造厂</t>
  </si>
  <si>
    <t>LTDZ-BZJ-7-144</t>
  </si>
  <si>
    <t>什字镇</t>
  </si>
  <si>
    <t>严银学</t>
  </si>
  <si>
    <t>13行</t>
  </si>
  <si>
    <t>泾川丰源农业机械有限公司</t>
  </si>
  <si>
    <t>PLTD-BZJ-013-040</t>
  </si>
  <si>
    <t>周灵芳</t>
  </si>
  <si>
    <t>1BX-8</t>
  </si>
  <si>
    <t>岐山益店新兴机械厂</t>
  </si>
  <si>
    <t>LTDZ-BZJ-8-151</t>
  </si>
  <si>
    <t>曹岁科</t>
  </si>
  <si>
    <t>PLTD-BZJ-012-033</t>
  </si>
  <si>
    <t>朝那镇</t>
  </si>
  <si>
    <t>李建强</t>
  </si>
  <si>
    <t>博远4YZ-4B</t>
  </si>
  <si>
    <t>河北中农博远农业装备有限公司</t>
  </si>
  <si>
    <t>YD14050346</t>
  </si>
  <si>
    <t>刘军</t>
  </si>
  <si>
    <t>履带180</t>
  </si>
  <si>
    <t>陕西长武农机公司</t>
  </si>
  <si>
    <t>LTDZ-TLJ-180-029</t>
  </si>
  <si>
    <t>2BXG-12</t>
  </si>
  <si>
    <t>LTDZ-BZJ-12-131</t>
  </si>
  <si>
    <t>杨红伟</t>
  </si>
  <si>
    <t>4YZ-4B</t>
  </si>
  <si>
    <t>福田雷沃国际重工股份有限公司</t>
  </si>
  <si>
    <t>CP4AGW00840[HC526616C]</t>
  </si>
  <si>
    <t>李军平</t>
  </si>
  <si>
    <t>CP4AGV00965[HCS25999C]</t>
  </si>
  <si>
    <t>马军峰</t>
  </si>
  <si>
    <t>4YZLP-4</t>
  </si>
  <si>
    <t>山东巨明机械有限公司</t>
  </si>
  <si>
    <t>M1460L0630037[SD4FWL3R1]</t>
  </si>
  <si>
    <t>灵台县陇友农业机械商贸有限责任公司</t>
  </si>
  <si>
    <t>李根田</t>
  </si>
  <si>
    <t>悍沃504</t>
  </si>
  <si>
    <t>河南沃德机械制造有限公司</t>
  </si>
  <si>
    <t>PLTD-TLJ-504-009</t>
  </si>
  <si>
    <t>张保辉</t>
  </si>
  <si>
    <t>120</t>
  </si>
  <si>
    <t>沐河拖拉机厂</t>
  </si>
  <si>
    <t>206871</t>
  </si>
  <si>
    <t>合计</t>
  </si>
  <si>
    <t>主要负责人（签字）：                      分管领导（签字）：                    经办人（签字）：</t>
  </si>
  <si>
    <t>灵台县2025年第二批农机报废补贴（国债资金）发放公示花名册（个人-农商行发放）</t>
  </si>
  <si>
    <t>时间：2025年6月   日</t>
  </si>
  <si>
    <t>西屯乡</t>
  </si>
  <si>
    <t>任立军</t>
  </si>
  <si>
    <t>12</t>
  </si>
  <si>
    <t>PLTD-BZJ-12-027</t>
  </si>
  <si>
    <t>任俊忠</t>
  </si>
  <si>
    <t>PLTD-BZJ-12-026</t>
  </si>
  <si>
    <t>11</t>
  </si>
  <si>
    <t>PLTD-BZJ-11-028</t>
  </si>
  <si>
    <t>刘文涛</t>
  </si>
  <si>
    <t>金马250</t>
  </si>
  <si>
    <t>盐城市拖拉机厂</t>
  </si>
  <si>
    <t>10493011</t>
  </si>
  <si>
    <t>230型</t>
  </si>
  <si>
    <t>陕西岐山县农机修造厂</t>
  </si>
  <si>
    <t>PLTD-L-01-013</t>
  </si>
  <si>
    <t>230</t>
  </si>
  <si>
    <t>PLTD-L-01-012</t>
  </si>
  <si>
    <t>PLTD-BZJ-07-032</t>
  </si>
  <si>
    <t>旋耕机[1m≤耕幅&lt;1.5m]</t>
  </si>
  <si>
    <t>1m≤耕幅&lt;1.5m</t>
  </si>
  <si>
    <t>140</t>
  </si>
  <si>
    <t>PLTD-XGJ-140-004</t>
  </si>
  <si>
    <t>仇文华</t>
  </si>
  <si>
    <t>230型机械梨</t>
  </si>
  <si>
    <t>PLTD-L-230-014</t>
  </si>
  <si>
    <t>上良镇</t>
  </si>
  <si>
    <t>杨元奎</t>
  </si>
  <si>
    <t>10行播种机</t>
  </si>
  <si>
    <t>LTDZ-BZJ-10-126</t>
  </si>
  <si>
    <t>旋耕机[2m≤耕幅&lt;2.5m]</t>
  </si>
  <si>
    <t>2m≤耕幅&lt;2.5m</t>
  </si>
  <si>
    <t>1GQN-220</t>
  </si>
  <si>
    <t>连云港市云飞旋耕机</t>
  </si>
  <si>
    <t>LTDZ-XGJ-220-019</t>
  </si>
  <si>
    <t>郑广田</t>
  </si>
  <si>
    <t>自走式全喂入稻麦联合收割机[喂入量1-3kg/s（含）]</t>
  </si>
  <si>
    <t>喂入量1-3kg/s（含）</t>
  </si>
  <si>
    <t>4LZ-2</t>
  </si>
  <si>
    <t>山东福田重工股份有限公司</t>
  </si>
  <si>
    <t>A164705X</t>
  </si>
  <si>
    <t>白有成</t>
  </si>
  <si>
    <t>·2BX-10</t>
  </si>
  <si>
    <t>LTDZ-BZJ-10-150</t>
  </si>
  <si>
    <t>1BX-10</t>
  </si>
  <si>
    <t>陕西凤翔西关机械厂</t>
  </si>
  <si>
    <t>LTDZ-BZJ-10-149</t>
  </si>
  <si>
    <t>姚秋科</t>
  </si>
  <si>
    <t>山东华源集团</t>
  </si>
  <si>
    <t>10284[0332]</t>
  </si>
  <si>
    <t>蒲窝镇</t>
  </si>
  <si>
    <t>王小刚</t>
  </si>
  <si>
    <t>龙舟4LZ--2.2</t>
  </si>
  <si>
    <t>湖南中天龙舟农机有限公司</t>
  </si>
  <si>
    <t>12042118</t>
  </si>
  <si>
    <t>新开乡</t>
  </si>
  <si>
    <t>马选都</t>
  </si>
  <si>
    <t>LTDZ-BZJ-10-128</t>
  </si>
  <si>
    <t>灵台县什字修造厂</t>
  </si>
  <si>
    <t>LTDZ-BZJ-7-130</t>
  </si>
  <si>
    <t>ZBXJ-11</t>
  </si>
  <si>
    <t>陕西省岐山新兴机械厂</t>
  </si>
  <si>
    <t>LTDZ-BZJ-11-127</t>
  </si>
  <si>
    <t>LTDZ-L-130-033</t>
  </si>
  <si>
    <t>范云兵</t>
  </si>
  <si>
    <t>东方红200</t>
  </si>
  <si>
    <t>705649</t>
  </si>
  <si>
    <t>东方红240P</t>
  </si>
  <si>
    <t>002664</t>
  </si>
  <si>
    <t>2BX-7</t>
  </si>
  <si>
    <t>LTDZ-BZJ-7-137</t>
  </si>
  <si>
    <t>LTDZ-BZJ-7-135</t>
  </si>
  <si>
    <t>1BX-9</t>
  </si>
  <si>
    <t>LTDZ-BZJ-9-136</t>
  </si>
  <si>
    <t>1GGN-130</t>
  </si>
  <si>
    <t>LTDZ-XGJ-130-024</t>
  </si>
  <si>
    <t>谢双银</t>
  </si>
  <si>
    <t>1DX-8</t>
  </si>
  <si>
    <t>LTDZ-BZJ-8-141</t>
  </si>
  <si>
    <t>LTDZ-BZJ-8-140</t>
  </si>
  <si>
    <t>姚小平</t>
  </si>
  <si>
    <t>LTDZ-BZJ-8-135</t>
  </si>
  <si>
    <t>LTDZ-BZJ-10-138</t>
  </si>
  <si>
    <t>701714</t>
  </si>
  <si>
    <t>LTDZ-L-130-043</t>
  </si>
  <si>
    <t>马都灵</t>
  </si>
  <si>
    <t>泰山250</t>
  </si>
  <si>
    <t>山东泰山拖拉机制造厂</t>
  </si>
  <si>
    <t>1474[1258]</t>
  </si>
  <si>
    <t>拖拉机[80-100马力（含）]</t>
  </si>
  <si>
    <t>80-100马力（含）</t>
  </si>
  <si>
    <t>奇瑞RO900</t>
  </si>
  <si>
    <t>河南瑞创通用机械制造有限公司</t>
  </si>
  <si>
    <t>12047380[B9XT2C70161]</t>
  </si>
  <si>
    <t>2BX-9播种机</t>
  </si>
  <si>
    <t>凤翔县西关机械厂</t>
  </si>
  <si>
    <t>LTDZ-BZJ-9-142</t>
  </si>
  <si>
    <t>9行播种机</t>
  </si>
  <si>
    <t>LTDZ-BZJ-9-143</t>
  </si>
  <si>
    <t>百里乡</t>
  </si>
  <si>
    <t>董金林</t>
  </si>
  <si>
    <t>东风-350</t>
  </si>
  <si>
    <t>144490[0407444]</t>
  </si>
  <si>
    <t>南昌旋耕机厂</t>
  </si>
  <si>
    <t>LTDZ-XGJ-150-020</t>
  </si>
  <si>
    <t>LTDZ-L-230-038</t>
  </si>
  <si>
    <t>王成</t>
  </si>
  <si>
    <t>江西180</t>
  </si>
  <si>
    <t>岐山县农机制造有限公司</t>
  </si>
  <si>
    <t>LTDZ-TLJ-180-030</t>
  </si>
  <si>
    <t>1GQN-125</t>
  </si>
  <si>
    <t>岐山县农机公司</t>
  </si>
  <si>
    <t>LTDZ-CGJ-125-021</t>
  </si>
  <si>
    <t>2BX-9</t>
  </si>
  <si>
    <t>LTDZ-BZJ-9-132</t>
  </si>
  <si>
    <t>LTDZ-L-130-040</t>
  </si>
  <si>
    <t>武平灵</t>
  </si>
  <si>
    <t>自走式玉米联合收割机[2行]</t>
  </si>
  <si>
    <t>2行</t>
  </si>
  <si>
    <t>江苏江淮股份有限公司</t>
  </si>
  <si>
    <t>PLTD-SGJ-2-001[13F5302117]</t>
  </si>
  <si>
    <t>姚灵贵</t>
  </si>
  <si>
    <t>4YZ-4C</t>
  </si>
  <si>
    <t>YLB16072253[AYG0Y4C01716]</t>
  </si>
  <si>
    <t>曹爱祥</t>
  </si>
  <si>
    <t>东方红-200U</t>
  </si>
  <si>
    <t>中国一拖集团公司</t>
  </si>
  <si>
    <t>LTDZ-TLJ-200-034</t>
  </si>
  <si>
    <t>犁[单犁体幅宽35cm及以上_犁体数量6-8个]</t>
  </si>
  <si>
    <t>单犁体幅宽35cm及以上_犁体数量6-8个</t>
  </si>
  <si>
    <t>1LF-435</t>
  </si>
  <si>
    <t>河北冀农农业机械有限公司</t>
  </si>
  <si>
    <t>P4351707385</t>
  </si>
  <si>
    <t>河北冀农农机具有限公司</t>
  </si>
  <si>
    <t>P4351804451</t>
  </si>
  <si>
    <t>星火乡</t>
  </si>
  <si>
    <t>周元灵</t>
  </si>
  <si>
    <t>江苏悦达盐城拖拉机制造有限公司</t>
  </si>
  <si>
    <t>09113700142</t>
  </si>
  <si>
    <t>单铧犁</t>
  </si>
  <si>
    <t>PLTD-L-01-011</t>
  </si>
  <si>
    <t>史双科</t>
  </si>
  <si>
    <t>12行</t>
  </si>
  <si>
    <t>PLTD-BZJ-12-029</t>
  </si>
  <si>
    <t>9行</t>
  </si>
  <si>
    <t>PLTD-BZJ-9-031</t>
  </si>
  <si>
    <t>8行</t>
  </si>
  <si>
    <t>岐山县大众机械有限公司</t>
  </si>
  <si>
    <t>PLTD-BZJ-8-030</t>
  </si>
  <si>
    <t>史存宝</t>
  </si>
  <si>
    <t>PLTD-BZJ-11-035</t>
  </si>
  <si>
    <t>PLTD-BZJ-12-034</t>
  </si>
  <si>
    <t>周忠元</t>
  </si>
  <si>
    <t>单杠200</t>
  </si>
  <si>
    <t>河南中原汇通科技有限公司</t>
  </si>
  <si>
    <t>219231</t>
  </si>
  <si>
    <t>12型手扶拖拉机</t>
  </si>
  <si>
    <t>常柴牌股份有限公司</t>
  </si>
  <si>
    <t>PLTD-TLJ-12-007</t>
  </si>
  <si>
    <t>潍坊潍瑞农业装备有限公司</t>
  </si>
  <si>
    <t>3803[51294463]</t>
  </si>
  <si>
    <t>梁原乡</t>
  </si>
  <si>
    <t>张宏强</t>
  </si>
  <si>
    <t>4YZP-4W</t>
  </si>
  <si>
    <t>山东江华机械制造有限公司</t>
  </si>
  <si>
    <t>2021080143[cc]</t>
  </si>
  <si>
    <t>龙门乡</t>
  </si>
  <si>
    <t>李海跤</t>
  </si>
  <si>
    <t>东风DF-400B</t>
  </si>
  <si>
    <t>0606716[C50400952A]</t>
  </si>
  <si>
    <t>机动脱粒机[10（含）-30t/h]</t>
  </si>
  <si>
    <t>10（含）-30t/h</t>
  </si>
  <si>
    <t>辽宁海城10T</t>
  </si>
  <si>
    <t>辽宁海城机械厂</t>
  </si>
  <si>
    <t>LTDZ-TLJ-10(30)-002</t>
  </si>
  <si>
    <t>1GQZ150</t>
  </si>
  <si>
    <t>连云港灌云县农业机械厂</t>
  </si>
  <si>
    <t>90387</t>
  </si>
  <si>
    <t>1GQN-165</t>
  </si>
  <si>
    <t>江西南昌旋耕机厂</t>
  </si>
  <si>
    <t>0030</t>
  </si>
  <si>
    <t>LTDZ-L-230-035</t>
  </si>
  <si>
    <t>杨建科</t>
  </si>
  <si>
    <t>辽宁省海城市耿庄镇天王起重机厂</t>
  </si>
  <si>
    <t>LTDZ-TLJ-10(30)-003</t>
  </si>
  <si>
    <t>李新梅</t>
  </si>
  <si>
    <t>13010[1132]</t>
  </si>
  <si>
    <t>翻转犁230</t>
  </si>
  <si>
    <t>LTDZ-L-230-034</t>
  </si>
  <si>
    <t>主要负责人（签字）：                      分管领导（签字）：                         经办人（签字）：</t>
  </si>
  <si>
    <t>灵台县2025年第二批报废补贴（国债资金-个人）发放公示汇总表</t>
  </si>
  <si>
    <t>单位：灵台县农业机械化服务中心　　　　　　                单位：元　  　　　　　　时间：2025年6月  日</t>
  </si>
  <si>
    <t>报废户数（户）</t>
  </si>
  <si>
    <t>报废机具数量（台、件）</t>
  </si>
  <si>
    <t>报废补贴资金</t>
  </si>
  <si>
    <t>备  注</t>
  </si>
  <si>
    <t>中台</t>
  </si>
  <si>
    <t>农行</t>
  </si>
  <si>
    <t>邵寨</t>
  </si>
  <si>
    <t>独店</t>
  </si>
  <si>
    <t>什字</t>
  </si>
  <si>
    <t>朝那</t>
  </si>
  <si>
    <t>西屯</t>
  </si>
  <si>
    <t>农商行</t>
  </si>
  <si>
    <t>上良</t>
  </si>
  <si>
    <t>蒲窝</t>
  </si>
  <si>
    <t>新开</t>
  </si>
  <si>
    <t>百里</t>
  </si>
  <si>
    <t>星火</t>
  </si>
  <si>
    <t>梁原</t>
  </si>
  <si>
    <t>龙门</t>
  </si>
  <si>
    <t>灵台县2025年第二批农机报废补贴（国债资金-企业）发放公示花名册</t>
  </si>
  <si>
    <t>灵台县春耘农机农民专业合作社</t>
  </si>
  <si>
    <t>新兴2BXJ-12</t>
  </si>
  <si>
    <t>LTDZ-BZJ-12-003</t>
  </si>
  <si>
    <t>华丰1LYF-445</t>
  </si>
  <si>
    <t>郑州华丰犁厂</t>
  </si>
  <si>
    <t>H61728</t>
  </si>
  <si>
    <t>灵台县鼎丰家庭农场</t>
  </si>
  <si>
    <t>旋耕机</t>
  </si>
  <si>
    <t>1GQN-200</t>
  </si>
  <si>
    <t>001</t>
  </si>
  <si>
    <t>应付690元，已付400元，本次支付290元</t>
  </si>
  <si>
    <t>灵台县2025年第二批报废补贴（国债资金-企业）发放公示汇总表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</si>
</sst>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 "/>
  </numFmts>
  <fonts count="33">
    <font>
      <sz val="10"/>
      <name val="Arial"/>
      <charset val="0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b/>
      <sz val="18"/>
      <name val="方正小标宋简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6" fillId="0" borderId="0" xfId="0" applyFont="1"/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8" fillId="0" borderId="0" xfId="0" applyNumberFormat="1" applyFont="1" applyFill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6" fillId="0" borderId="4" xfId="0" applyFont="1" applyBorder="1"/>
    <xf numFmtId="0" fontId="0" fillId="0" borderId="4" xfId="0" applyBorder="1"/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vertical="center" wrapText="1"/>
    </xf>
    <xf numFmtId="180" fontId="4" fillId="0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58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readingOrder="1"/>
    </xf>
    <xf numFmtId="0" fontId="5" fillId="0" borderId="2" xfId="0" applyNumberFormat="1" applyFont="1" applyFill="1" applyBorder="1" applyAlignment="1">
      <alignment horizontal="center" vertical="center" readingOrder="1"/>
    </xf>
    <xf numFmtId="0" fontId="5" fillId="0" borderId="6" xfId="0" applyNumberFormat="1" applyFont="1" applyFill="1" applyBorder="1" applyAlignment="1">
      <alignment horizontal="center" vertical="center" readingOrder="1"/>
    </xf>
    <xf numFmtId="0" fontId="5" fillId="0" borderId="4" xfId="0" applyNumberFormat="1" applyFont="1" applyFill="1" applyBorder="1" applyAlignment="1">
      <alignment horizontal="center" vertical="center" readingOrder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E4" sqref="E4"/>
    </sheetView>
  </sheetViews>
  <sheetFormatPr defaultColWidth="9.14285714285714" defaultRowHeight="12.75"/>
  <cols>
    <col min="1" max="1" width="5.71428571428571" style="44" customWidth="1"/>
    <col min="2" max="2" width="9" style="44" customWidth="1"/>
    <col min="3" max="3" width="9.14285714285714" style="44" customWidth="1"/>
    <col min="4" max="4" width="15.4285714285714" style="44" customWidth="1"/>
    <col min="5" max="5" width="15.5714285714286" style="44" customWidth="1"/>
    <col min="6" max="6" width="10.1428571428571" style="44" customWidth="1"/>
    <col min="7" max="7" width="11.8571428571429" style="44" customWidth="1"/>
    <col min="8" max="8" width="12.5714285714286" style="44" customWidth="1"/>
    <col min="9" max="9" width="11.8571428571429" style="44" customWidth="1"/>
    <col min="10" max="10" width="5.28571428571429" style="44" customWidth="1"/>
    <col min="11" max="11" width="10.7142857142857" style="44" customWidth="1"/>
    <col min="12" max="12" width="9.85714285714286" style="44" customWidth="1"/>
    <col min="13" max="16384" width="9.14285714285714" style="44"/>
  </cols>
  <sheetData>
    <row r="1" ht="22.5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4.25" spans="1:12">
      <c r="A2" s="45" t="s">
        <v>1</v>
      </c>
      <c r="B2" s="45"/>
      <c r="C2" s="45"/>
      <c r="D2" s="45"/>
      <c r="E2" s="46"/>
      <c r="F2" s="47"/>
      <c r="G2" s="47" t="s">
        <v>2</v>
      </c>
      <c r="H2" s="48"/>
      <c r="I2" s="46"/>
      <c r="J2" s="49"/>
      <c r="K2" s="49"/>
      <c r="L2" s="49"/>
    </row>
    <row r="3" ht="78" customHeight="1" spans="1:12">
      <c r="A3" s="21" t="s">
        <v>3</v>
      </c>
      <c r="B3" s="21" t="s">
        <v>4</v>
      </c>
      <c r="C3" s="21" t="s">
        <v>5</v>
      </c>
      <c r="D3" s="22" t="s">
        <v>6</v>
      </c>
      <c r="E3" s="22" t="s">
        <v>7</v>
      </c>
      <c r="F3" s="21" t="s">
        <v>8</v>
      </c>
      <c r="G3" s="22" t="s">
        <v>9</v>
      </c>
      <c r="H3" s="22" t="s">
        <v>10</v>
      </c>
      <c r="I3" s="21" t="s">
        <v>11</v>
      </c>
      <c r="J3" s="22" t="s">
        <v>12</v>
      </c>
      <c r="K3" s="22" t="s">
        <v>13</v>
      </c>
      <c r="L3" s="22" t="s">
        <v>14</v>
      </c>
    </row>
    <row r="4" ht="70" customHeight="1" spans="1:12">
      <c r="A4" s="23">
        <v>1</v>
      </c>
      <c r="B4" s="24" t="s">
        <v>15</v>
      </c>
      <c r="C4" s="24" t="s">
        <v>16</v>
      </c>
      <c r="D4" s="25" t="s">
        <v>17</v>
      </c>
      <c r="E4" s="25" t="s">
        <v>18</v>
      </c>
      <c r="F4" s="25" t="s">
        <v>19</v>
      </c>
      <c r="G4" s="25" t="s">
        <v>20</v>
      </c>
      <c r="H4" s="25" t="s">
        <v>21</v>
      </c>
      <c r="I4" s="25" t="s">
        <v>22</v>
      </c>
      <c r="J4" s="57">
        <v>1</v>
      </c>
      <c r="K4" s="57">
        <v>420</v>
      </c>
      <c r="L4" s="58">
        <f>K4+K5+K6+K7</f>
        <v>5740</v>
      </c>
    </row>
    <row r="5" ht="70" customHeight="1" spans="1:12">
      <c r="A5" s="23">
        <v>2</v>
      </c>
      <c r="B5" s="24" t="s">
        <v>15</v>
      </c>
      <c r="C5" s="24" t="s">
        <v>16</v>
      </c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22</v>
      </c>
      <c r="J5" s="57">
        <v>1</v>
      </c>
      <c r="K5" s="57">
        <v>1200</v>
      </c>
      <c r="L5" s="59"/>
    </row>
    <row r="6" ht="70" customHeight="1" spans="1:12">
      <c r="A6" s="23">
        <v>3</v>
      </c>
      <c r="B6" s="24" t="s">
        <v>15</v>
      </c>
      <c r="C6" s="24" t="s">
        <v>16</v>
      </c>
      <c r="D6" s="25" t="s">
        <v>28</v>
      </c>
      <c r="E6" s="25" t="s">
        <v>29</v>
      </c>
      <c r="F6" s="25" t="s">
        <v>30</v>
      </c>
      <c r="G6" s="25" t="s">
        <v>31</v>
      </c>
      <c r="H6" s="25" t="s">
        <v>32</v>
      </c>
      <c r="I6" s="25" t="s">
        <v>22</v>
      </c>
      <c r="J6" s="57">
        <v>1</v>
      </c>
      <c r="K6" s="33">
        <v>270</v>
      </c>
      <c r="L6" s="59"/>
    </row>
    <row r="7" ht="70" customHeight="1" spans="1:12">
      <c r="A7" s="23">
        <v>4</v>
      </c>
      <c r="B7" s="24" t="s">
        <v>15</v>
      </c>
      <c r="C7" s="24" t="s">
        <v>16</v>
      </c>
      <c r="D7" s="25" t="s">
        <v>33</v>
      </c>
      <c r="E7" s="25" t="s">
        <v>34</v>
      </c>
      <c r="F7" s="25" t="s">
        <v>35</v>
      </c>
      <c r="G7" s="25" t="s">
        <v>36</v>
      </c>
      <c r="H7" s="25" t="s">
        <v>37</v>
      </c>
      <c r="I7" s="25" t="s">
        <v>22</v>
      </c>
      <c r="J7" s="57">
        <v>1</v>
      </c>
      <c r="K7" s="33">
        <v>3850</v>
      </c>
      <c r="L7" s="60"/>
    </row>
    <row r="8" ht="70" customHeight="1" spans="1:12">
      <c r="A8" s="23">
        <v>5</v>
      </c>
      <c r="B8" s="24" t="s">
        <v>15</v>
      </c>
      <c r="C8" s="24" t="s">
        <v>38</v>
      </c>
      <c r="D8" s="25" t="s">
        <v>23</v>
      </c>
      <c r="E8" s="25" t="s">
        <v>24</v>
      </c>
      <c r="F8" s="25" t="s">
        <v>39</v>
      </c>
      <c r="G8" s="25" t="s">
        <v>40</v>
      </c>
      <c r="H8" s="25" t="s">
        <v>41</v>
      </c>
      <c r="I8" s="25" t="s">
        <v>22</v>
      </c>
      <c r="J8" s="57">
        <v>1</v>
      </c>
      <c r="K8" s="33">
        <v>1200</v>
      </c>
      <c r="L8" s="50">
        <v>1200</v>
      </c>
    </row>
    <row r="9" ht="70" customHeight="1" spans="1:12">
      <c r="A9" s="23">
        <v>6</v>
      </c>
      <c r="B9" s="24" t="s">
        <v>15</v>
      </c>
      <c r="C9" s="24" t="s">
        <v>42</v>
      </c>
      <c r="D9" s="25" t="s">
        <v>33</v>
      </c>
      <c r="E9" s="25" t="s">
        <v>34</v>
      </c>
      <c r="F9" s="25" t="s">
        <v>43</v>
      </c>
      <c r="G9" s="25" t="s">
        <v>44</v>
      </c>
      <c r="H9" s="25" t="s">
        <v>45</v>
      </c>
      <c r="I9" s="25" t="s">
        <v>22</v>
      </c>
      <c r="J9" s="57">
        <v>1</v>
      </c>
      <c r="K9" s="33">
        <v>3850</v>
      </c>
      <c r="L9" s="50">
        <f>K9+K10+K11</f>
        <v>9200</v>
      </c>
    </row>
    <row r="10" ht="70" customHeight="1" spans="1:12">
      <c r="A10" s="23">
        <v>7</v>
      </c>
      <c r="B10" s="24" t="s">
        <v>15</v>
      </c>
      <c r="C10" s="24" t="s">
        <v>42</v>
      </c>
      <c r="D10" s="25" t="s">
        <v>46</v>
      </c>
      <c r="E10" s="25" t="s">
        <v>47</v>
      </c>
      <c r="F10" s="25" t="s">
        <v>48</v>
      </c>
      <c r="G10" s="25" t="s">
        <v>49</v>
      </c>
      <c r="H10" s="25" t="s">
        <v>50</v>
      </c>
      <c r="I10" s="25" t="s">
        <v>22</v>
      </c>
      <c r="J10" s="57">
        <v>1</v>
      </c>
      <c r="K10" s="33">
        <v>1500</v>
      </c>
      <c r="L10" s="51"/>
    </row>
    <row r="11" ht="70" customHeight="1" spans="1:12">
      <c r="A11" s="23">
        <v>8</v>
      </c>
      <c r="B11" s="24" t="s">
        <v>15</v>
      </c>
      <c r="C11" s="24" t="s">
        <v>42</v>
      </c>
      <c r="D11" s="25" t="s">
        <v>33</v>
      </c>
      <c r="E11" s="25" t="s">
        <v>34</v>
      </c>
      <c r="F11" s="25" t="s">
        <v>51</v>
      </c>
      <c r="G11" s="25" t="s">
        <v>52</v>
      </c>
      <c r="H11" s="25" t="s">
        <v>53</v>
      </c>
      <c r="I11" s="25" t="s">
        <v>22</v>
      </c>
      <c r="J11" s="57">
        <v>1</v>
      </c>
      <c r="K11" s="33">
        <v>3850</v>
      </c>
      <c r="L11" s="51"/>
    </row>
    <row r="12" ht="70" customHeight="1" spans="1:12">
      <c r="A12" s="23">
        <v>9</v>
      </c>
      <c r="B12" s="24" t="s">
        <v>15</v>
      </c>
      <c r="C12" s="24" t="s">
        <v>54</v>
      </c>
      <c r="D12" s="25" t="s">
        <v>55</v>
      </c>
      <c r="E12" s="25" t="s">
        <v>56</v>
      </c>
      <c r="F12" s="25" t="s">
        <v>57</v>
      </c>
      <c r="G12" s="25" t="s">
        <v>58</v>
      </c>
      <c r="H12" s="25" t="s">
        <v>59</v>
      </c>
      <c r="I12" s="25" t="s">
        <v>22</v>
      </c>
      <c r="J12" s="57">
        <v>1</v>
      </c>
      <c r="K12" s="33">
        <v>1600</v>
      </c>
      <c r="L12" s="50">
        <v>1600</v>
      </c>
    </row>
    <row r="13" ht="70" customHeight="1" spans="1:12">
      <c r="A13" s="23">
        <v>10</v>
      </c>
      <c r="B13" s="24" t="s">
        <v>15</v>
      </c>
      <c r="C13" s="24" t="s">
        <v>60</v>
      </c>
      <c r="D13" s="25" t="s">
        <v>33</v>
      </c>
      <c r="E13" s="25" t="s">
        <v>34</v>
      </c>
      <c r="F13" s="25" t="s">
        <v>61</v>
      </c>
      <c r="G13" s="25" t="s">
        <v>62</v>
      </c>
      <c r="H13" s="25" t="s">
        <v>63</v>
      </c>
      <c r="I13" s="25" t="s">
        <v>22</v>
      </c>
      <c r="J13" s="57">
        <v>1</v>
      </c>
      <c r="K13" s="33">
        <v>3850</v>
      </c>
      <c r="L13" s="50">
        <f>K13+K14+K15+K16+K17+K18+K19</f>
        <v>10280</v>
      </c>
    </row>
    <row r="14" ht="63" customHeight="1" spans="1:12">
      <c r="A14" s="23">
        <v>11</v>
      </c>
      <c r="B14" s="24" t="s">
        <v>15</v>
      </c>
      <c r="C14" s="24" t="s">
        <v>60</v>
      </c>
      <c r="D14" s="25" t="s">
        <v>33</v>
      </c>
      <c r="E14" s="25" t="s">
        <v>34</v>
      </c>
      <c r="F14" s="25" t="s">
        <v>64</v>
      </c>
      <c r="G14" s="25" t="s">
        <v>65</v>
      </c>
      <c r="H14" s="25" t="s">
        <v>66</v>
      </c>
      <c r="I14" s="25" t="s">
        <v>22</v>
      </c>
      <c r="J14" s="57">
        <v>1</v>
      </c>
      <c r="K14" s="33">
        <v>3850</v>
      </c>
      <c r="L14" s="51"/>
    </row>
    <row r="15" ht="64" customHeight="1" spans="1:12">
      <c r="A15" s="23">
        <v>12</v>
      </c>
      <c r="B15" s="24" t="s">
        <v>15</v>
      </c>
      <c r="C15" s="24" t="s">
        <v>60</v>
      </c>
      <c r="D15" s="25" t="s">
        <v>23</v>
      </c>
      <c r="E15" s="25" t="s">
        <v>24</v>
      </c>
      <c r="F15" s="25" t="s">
        <v>67</v>
      </c>
      <c r="G15" s="25" t="s">
        <v>68</v>
      </c>
      <c r="H15" s="25" t="s">
        <v>69</v>
      </c>
      <c r="I15" s="25" t="s">
        <v>22</v>
      </c>
      <c r="J15" s="57">
        <v>1</v>
      </c>
      <c r="K15" s="33">
        <v>1200</v>
      </c>
      <c r="L15" s="51"/>
    </row>
    <row r="16" ht="70" customHeight="1" spans="1:12">
      <c r="A16" s="23">
        <v>13</v>
      </c>
      <c r="B16" s="24" t="s">
        <v>15</v>
      </c>
      <c r="C16" s="24" t="s">
        <v>60</v>
      </c>
      <c r="D16" s="25" t="s">
        <v>17</v>
      </c>
      <c r="E16" s="25" t="s">
        <v>18</v>
      </c>
      <c r="F16" s="25" t="s">
        <v>70</v>
      </c>
      <c r="G16" s="25" t="s">
        <v>71</v>
      </c>
      <c r="H16" s="25" t="s">
        <v>72</v>
      </c>
      <c r="I16" s="25" t="s">
        <v>22</v>
      </c>
      <c r="J16" s="57">
        <v>1</v>
      </c>
      <c r="K16" s="33">
        <v>420</v>
      </c>
      <c r="L16" s="51"/>
    </row>
    <row r="17" ht="70" customHeight="1" spans="1:12">
      <c r="A17" s="23">
        <v>14</v>
      </c>
      <c r="B17" s="24" t="s">
        <v>15</v>
      </c>
      <c r="C17" s="24" t="s">
        <v>60</v>
      </c>
      <c r="D17" s="25" t="s">
        <v>17</v>
      </c>
      <c r="E17" s="25" t="s">
        <v>18</v>
      </c>
      <c r="F17" s="25" t="s">
        <v>70</v>
      </c>
      <c r="G17" s="25" t="s">
        <v>71</v>
      </c>
      <c r="H17" s="25" t="s">
        <v>73</v>
      </c>
      <c r="I17" s="25" t="s">
        <v>22</v>
      </c>
      <c r="J17" s="57">
        <v>1</v>
      </c>
      <c r="K17" s="33">
        <v>420</v>
      </c>
      <c r="L17" s="51"/>
    </row>
    <row r="18" ht="70" customHeight="1" spans="1:12">
      <c r="A18" s="23">
        <v>15</v>
      </c>
      <c r="B18" s="24" t="s">
        <v>15</v>
      </c>
      <c r="C18" s="24" t="s">
        <v>60</v>
      </c>
      <c r="D18" s="25" t="s">
        <v>28</v>
      </c>
      <c r="E18" s="25" t="s">
        <v>29</v>
      </c>
      <c r="F18" s="25" t="s">
        <v>74</v>
      </c>
      <c r="G18" s="25" t="s">
        <v>75</v>
      </c>
      <c r="H18" s="25" t="s">
        <v>76</v>
      </c>
      <c r="I18" s="25" t="s">
        <v>22</v>
      </c>
      <c r="J18" s="57">
        <v>1</v>
      </c>
      <c r="K18" s="33">
        <v>270</v>
      </c>
      <c r="L18" s="51"/>
    </row>
    <row r="19" ht="70" customHeight="1" spans="1:12">
      <c r="A19" s="23">
        <v>16</v>
      </c>
      <c r="B19" s="24" t="s">
        <v>15</v>
      </c>
      <c r="C19" s="24" t="s">
        <v>60</v>
      </c>
      <c r="D19" s="25" t="s">
        <v>28</v>
      </c>
      <c r="E19" s="25" t="s">
        <v>29</v>
      </c>
      <c r="F19" s="25" t="s">
        <v>74</v>
      </c>
      <c r="G19" s="25" t="s">
        <v>77</v>
      </c>
      <c r="H19" s="25" t="s">
        <v>78</v>
      </c>
      <c r="I19" s="25" t="s">
        <v>22</v>
      </c>
      <c r="J19" s="57">
        <v>1</v>
      </c>
      <c r="K19" s="33">
        <v>270</v>
      </c>
      <c r="L19" s="11"/>
    </row>
    <row r="20" ht="70" customHeight="1" spans="1:12">
      <c r="A20" s="23">
        <v>17</v>
      </c>
      <c r="B20" s="24" t="s">
        <v>15</v>
      </c>
      <c r="C20" s="24" t="s">
        <v>79</v>
      </c>
      <c r="D20" s="25" t="s">
        <v>33</v>
      </c>
      <c r="E20" s="25" t="s">
        <v>34</v>
      </c>
      <c r="F20" s="25" t="s">
        <v>80</v>
      </c>
      <c r="G20" s="25" t="s">
        <v>81</v>
      </c>
      <c r="H20" s="25" t="s">
        <v>82</v>
      </c>
      <c r="I20" s="25" t="s">
        <v>22</v>
      </c>
      <c r="J20" s="57">
        <v>1</v>
      </c>
      <c r="K20" s="33">
        <v>3850</v>
      </c>
      <c r="L20" s="26">
        <v>3850</v>
      </c>
    </row>
    <row r="21" ht="62" customHeight="1" spans="1:12">
      <c r="A21" s="23"/>
      <c r="B21" s="24" t="s">
        <v>83</v>
      </c>
      <c r="C21" s="24">
        <v>6</v>
      </c>
      <c r="D21" s="25"/>
      <c r="E21" s="25"/>
      <c r="F21" s="25"/>
      <c r="G21" s="25"/>
      <c r="H21" s="25"/>
      <c r="I21" s="33"/>
      <c r="J21" s="33">
        <f>SUM(J4:J20)</f>
        <v>17</v>
      </c>
      <c r="K21" s="33">
        <f>SUM(K4:K20)</f>
        <v>31870</v>
      </c>
      <c r="L21" s="33">
        <f>SUM(L4:L20)</f>
        <v>31870</v>
      </c>
    </row>
    <row r="22" ht="70" customHeight="1" spans="1:12">
      <c r="A22" s="23">
        <v>18</v>
      </c>
      <c r="B22" s="24" t="s">
        <v>84</v>
      </c>
      <c r="C22" s="24" t="s">
        <v>85</v>
      </c>
      <c r="D22" s="25" t="s">
        <v>46</v>
      </c>
      <c r="E22" s="25" t="s">
        <v>47</v>
      </c>
      <c r="F22" s="25" t="s">
        <v>86</v>
      </c>
      <c r="G22" s="25" t="s">
        <v>87</v>
      </c>
      <c r="H22" s="25" t="s">
        <v>88</v>
      </c>
      <c r="I22" s="25" t="s">
        <v>89</v>
      </c>
      <c r="J22" s="33">
        <v>1</v>
      </c>
      <c r="K22" s="33">
        <v>1500</v>
      </c>
      <c r="L22" s="50">
        <f>K22+K23+K24+K25+K26</f>
        <v>6300</v>
      </c>
    </row>
    <row r="23" ht="70" customHeight="1" spans="1:12">
      <c r="A23" s="23">
        <v>19</v>
      </c>
      <c r="B23" s="24" t="s">
        <v>84</v>
      </c>
      <c r="C23" s="24" t="s">
        <v>85</v>
      </c>
      <c r="D23" s="25" t="s">
        <v>23</v>
      </c>
      <c r="E23" s="25" t="s">
        <v>24</v>
      </c>
      <c r="F23" s="25" t="s">
        <v>39</v>
      </c>
      <c r="G23" s="25" t="s">
        <v>90</v>
      </c>
      <c r="H23" s="25" t="s">
        <v>91</v>
      </c>
      <c r="I23" s="25" t="s">
        <v>89</v>
      </c>
      <c r="J23" s="33">
        <v>1</v>
      </c>
      <c r="K23" s="33">
        <v>1200</v>
      </c>
      <c r="L23" s="51"/>
    </row>
    <row r="24" ht="70" customHeight="1" spans="1:12">
      <c r="A24" s="23">
        <v>20</v>
      </c>
      <c r="B24" s="24" t="s">
        <v>84</v>
      </c>
      <c r="C24" s="24" t="s">
        <v>85</v>
      </c>
      <c r="D24" s="25" t="s">
        <v>23</v>
      </c>
      <c r="E24" s="25" t="s">
        <v>24</v>
      </c>
      <c r="F24" s="25" t="s">
        <v>92</v>
      </c>
      <c r="G24" s="25" t="s">
        <v>93</v>
      </c>
      <c r="H24" s="25" t="s">
        <v>94</v>
      </c>
      <c r="I24" s="25" t="s">
        <v>89</v>
      </c>
      <c r="J24" s="33">
        <v>1</v>
      </c>
      <c r="K24" s="33">
        <v>1200</v>
      </c>
      <c r="L24" s="51"/>
    </row>
    <row r="25" ht="70" customHeight="1" spans="1:12">
      <c r="A25" s="23">
        <v>21</v>
      </c>
      <c r="B25" s="24" t="s">
        <v>84</v>
      </c>
      <c r="C25" s="24" t="s">
        <v>85</v>
      </c>
      <c r="D25" s="25" t="s">
        <v>23</v>
      </c>
      <c r="E25" s="25" t="s">
        <v>24</v>
      </c>
      <c r="F25" s="25" t="s">
        <v>95</v>
      </c>
      <c r="G25" s="25" t="s">
        <v>96</v>
      </c>
      <c r="H25" s="25" t="s">
        <v>97</v>
      </c>
      <c r="I25" s="25" t="s">
        <v>89</v>
      </c>
      <c r="J25" s="33">
        <v>1</v>
      </c>
      <c r="K25" s="33">
        <v>1200</v>
      </c>
      <c r="L25" s="51"/>
    </row>
    <row r="26" ht="63" customHeight="1" spans="1:12">
      <c r="A26" s="23">
        <v>22</v>
      </c>
      <c r="B26" s="24" t="s">
        <v>84</v>
      </c>
      <c r="C26" s="24" t="s">
        <v>85</v>
      </c>
      <c r="D26" s="25" t="s">
        <v>23</v>
      </c>
      <c r="E26" s="25" t="s">
        <v>24</v>
      </c>
      <c r="F26" s="25" t="s">
        <v>98</v>
      </c>
      <c r="G26" s="25" t="s">
        <v>99</v>
      </c>
      <c r="H26" s="25" t="s">
        <v>100</v>
      </c>
      <c r="I26" s="25" t="s">
        <v>89</v>
      </c>
      <c r="J26" s="33">
        <v>1</v>
      </c>
      <c r="K26" s="33">
        <v>1200</v>
      </c>
      <c r="L26" s="11"/>
    </row>
    <row r="27" ht="60" customHeight="1" spans="1:12">
      <c r="A27" s="35"/>
      <c r="B27" s="27" t="s">
        <v>83</v>
      </c>
      <c r="C27" s="35">
        <v>1</v>
      </c>
      <c r="D27" s="35"/>
      <c r="E27" s="35"/>
      <c r="F27" s="35"/>
      <c r="G27" s="35"/>
      <c r="H27" s="35"/>
      <c r="I27" s="35"/>
      <c r="J27" s="35">
        <f>SUM(J22:J26)</f>
        <v>5</v>
      </c>
      <c r="K27" s="35">
        <f>SUM(K22:K26)</f>
        <v>6300</v>
      </c>
      <c r="L27" s="35">
        <f>SUM(L22:L26)</f>
        <v>6300</v>
      </c>
    </row>
    <row r="28" ht="70" customHeight="1" spans="1:12">
      <c r="A28" s="23">
        <v>23</v>
      </c>
      <c r="B28" s="24" t="s">
        <v>101</v>
      </c>
      <c r="C28" s="24" t="s">
        <v>102</v>
      </c>
      <c r="D28" s="25" t="s">
        <v>33</v>
      </c>
      <c r="E28" s="25" t="s">
        <v>34</v>
      </c>
      <c r="F28" s="25" t="s">
        <v>103</v>
      </c>
      <c r="G28" s="25" t="s">
        <v>104</v>
      </c>
      <c r="H28" s="25" t="s">
        <v>105</v>
      </c>
      <c r="I28" s="25" t="s">
        <v>22</v>
      </c>
      <c r="J28" s="33">
        <v>1</v>
      </c>
      <c r="K28" s="33">
        <v>3850</v>
      </c>
      <c r="L28" s="61">
        <v>3850</v>
      </c>
    </row>
    <row r="29" ht="70" customHeight="1" spans="1:12">
      <c r="A29" s="23">
        <v>24</v>
      </c>
      <c r="B29" s="24" t="s">
        <v>101</v>
      </c>
      <c r="C29" s="24" t="s">
        <v>106</v>
      </c>
      <c r="D29" s="25" t="s">
        <v>33</v>
      </c>
      <c r="E29" s="25" t="s">
        <v>34</v>
      </c>
      <c r="F29" s="25" t="s">
        <v>107</v>
      </c>
      <c r="G29" s="25" t="s">
        <v>108</v>
      </c>
      <c r="H29" s="25" t="s">
        <v>109</v>
      </c>
      <c r="I29" s="25" t="s">
        <v>22</v>
      </c>
      <c r="J29" s="33">
        <v>1</v>
      </c>
      <c r="K29" s="33">
        <v>3850</v>
      </c>
      <c r="L29" s="62">
        <f>K29+K30</f>
        <v>5350</v>
      </c>
    </row>
    <row r="30" ht="70" customHeight="1" spans="1:12">
      <c r="A30" s="23">
        <v>25</v>
      </c>
      <c r="B30" s="24" t="s">
        <v>101</v>
      </c>
      <c r="C30" s="24" t="s">
        <v>106</v>
      </c>
      <c r="D30" s="25" t="s">
        <v>46</v>
      </c>
      <c r="E30" s="25" t="s">
        <v>47</v>
      </c>
      <c r="F30" s="25" t="s">
        <v>110</v>
      </c>
      <c r="G30" s="25" t="s">
        <v>111</v>
      </c>
      <c r="H30" s="25" t="s">
        <v>112</v>
      </c>
      <c r="I30" s="25" t="s">
        <v>22</v>
      </c>
      <c r="J30" s="33">
        <v>1</v>
      </c>
      <c r="K30" s="33">
        <v>1500</v>
      </c>
      <c r="L30" s="63"/>
    </row>
    <row r="31" ht="70" customHeight="1" spans="1:12">
      <c r="A31" s="23">
        <v>26</v>
      </c>
      <c r="B31" s="24" t="s">
        <v>101</v>
      </c>
      <c r="C31" s="24" t="s">
        <v>113</v>
      </c>
      <c r="D31" s="25" t="s">
        <v>33</v>
      </c>
      <c r="E31" s="25" t="s">
        <v>34</v>
      </c>
      <c r="F31" s="25" t="s">
        <v>114</v>
      </c>
      <c r="G31" s="25" t="s">
        <v>115</v>
      </c>
      <c r="H31" s="25" t="s">
        <v>116</v>
      </c>
      <c r="I31" s="25" t="s">
        <v>22</v>
      </c>
      <c r="J31" s="33">
        <v>1</v>
      </c>
      <c r="K31" s="33">
        <v>3850</v>
      </c>
      <c r="L31" s="64">
        <f>K31+K32+K33</f>
        <v>11550</v>
      </c>
    </row>
    <row r="32" ht="70" customHeight="1" spans="1:12">
      <c r="A32" s="23">
        <v>27</v>
      </c>
      <c r="B32" s="24" t="s">
        <v>101</v>
      </c>
      <c r="C32" s="24" t="s">
        <v>113</v>
      </c>
      <c r="D32" s="25" t="s">
        <v>33</v>
      </c>
      <c r="E32" s="25" t="s">
        <v>34</v>
      </c>
      <c r="F32" s="25" t="s">
        <v>117</v>
      </c>
      <c r="G32" s="25" t="s">
        <v>108</v>
      </c>
      <c r="H32" s="25" t="s">
        <v>118</v>
      </c>
      <c r="I32" s="25" t="s">
        <v>22</v>
      </c>
      <c r="J32" s="33">
        <v>1</v>
      </c>
      <c r="K32" s="33">
        <v>3850</v>
      </c>
      <c r="L32" s="64"/>
    </row>
    <row r="33" ht="70" customHeight="1" spans="1:12">
      <c r="A33" s="23">
        <v>28</v>
      </c>
      <c r="B33" s="24" t="s">
        <v>101</v>
      </c>
      <c r="C33" s="24" t="s">
        <v>113</v>
      </c>
      <c r="D33" s="25" t="s">
        <v>33</v>
      </c>
      <c r="E33" s="25" t="s">
        <v>34</v>
      </c>
      <c r="F33" s="25" t="s">
        <v>119</v>
      </c>
      <c r="G33" s="25" t="s">
        <v>108</v>
      </c>
      <c r="H33" s="25" t="s">
        <v>120</v>
      </c>
      <c r="I33" s="25" t="s">
        <v>22</v>
      </c>
      <c r="J33" s="33">
        <v>1</v>
      </c>
      <c r="K33" s="33">
        <v>3850</v>
      </c>
      <c r="L33" s="65"/>
    </row>
    <row r="34" ht="67" customHeight="1" spans="1:12">
      <c r="A34" s="23">
        <v>29</v>
      </c>
      <c r="B34" s="24" t="s">
        <v>101</v>
      </c>
      <c r="C34" s="24" t="s">
        <v>121</v>
      </c>
      <c r="D34" s="25" t="s">
        <v>23</v>
      </c>
      <c r="E34" s="25" t="s">
        <v>24</v>
      </c>
      <c r="F34" s="25" t="s">
        <v>122</v>
      </c>
      <c r="G34" s="25" t="s">
        <v>123</v>
      </c>
      <c r="H34" s="25" t="s">
        <v>124</v>
      </c>
      <c r="I34" s="25" t="s">
        <v>89</v>
      </c>
      <c r="J34" s="33">
        <v>1</v>
      </c>
      <c r="K34" s="33">
        <v>1200</v>
      </c>
      <c r="L34" s="64">
        <f>K34+K35</f>
        <v>5050</v>
      </c>
    </row>
    <row r="35" ht="70" customHeight="1" spans="1:12">
      <c r="A35" s="23">
        <v>30</v>
      </c>
      <c r="B35" s="24" t="s">
        <v>101</v>
      </c>
      <c r="C35" s="24" t="s">
        <v>121</v>
      </c>
      <c r="D35" s="25" t="s">
        <v>33</v>
      </c>
      <c r="E35" s="25" t="s">
        <v>34</v>
      </c>
      <c r="F35" s="25" t="s">
        <v>125</v>
      </c>
      <c r="G35" s="25" t="s">
        <v>52</v>
      </c>
      <c r="H35" s="25" t="s">
        <v>126</v>
      </c>
      <c r="I35" s="25" t="s">
        <v>89</v>
      </c>
      <c r="J35" s="33">
        <v>1</v>
      </c>
      <c r="K35" s="33">
        <v>3850</v>
      </c>
      <c r="L35" s="65"/>
    </row>
    <row r="36" ht="70" customHeight="1" spans="1:12">
      <c r="A36" s="23">
        <v>31</v>
      </c>
      <c r="B36" s="24" t="s">
        <v>101</v>
      </c>
      <c r="C36" s="24" t="s">
        <v>127</v>
      </c>
      <c r="D36" s="25" t="s">
        <v>33</v>
      </c>
      <c r="E36" s="25" t="s">
        <v>34</v>
      </c>
      <c r="F36" s="25" t="s">
        <v>125</v>
      </c>
      <c r="G36" s="25" t="s">
        <v>52</v>
      </c>
      <c r="H36" s="25" t="s">
        <v>128</v>
      </c>
      <c r="I36" s="25" t="s">
        <v>89</v>
      </c>
      <c r="J36" s="33">
        <v>1</v>
      </c>
      <c r="K36" s="33">
        <v>3850</v>
      </c>
      <c r="L36" s="61">
        <v>3850</v>
      </c>
    </row>
    <row r="37" ht="70" customHeight="1" spans="1:12">
      <c r="A37" s="23">
        <v>32</v>
      </c>
      <c r="B37" s="24" t="s">
        <v>101</v>
      </c>
      <c r="C37" s="24" t="s">
        <v>129</v>
      </c>
      <c r="D37" s="25" t="s">
        <v>23</v>
      </c>
      <c r="E37" s="25" t="s">
        <v>24</v>
      </c>
      <c r="F37" s="25" t="s">
        <v>130</v>
      </c>
      <c r="G37" s="25" t="s">
        <v>26</v>
      </c>
      <c r="H37" s="25" t="s">
        <v>131</v>
      </c>
      <c r="I37" s="25" t="s">
        <v>22</v>
      </c>
      <c r="J37" s="33">
        <v>1</v>
      </c>
      <c r="K37" s="33">
        <v>1200</v>
      </c>
      <c r="L37" s="62">
        <f>K37+K38+K39+K40+K41</f>
        <v>11600</v>
      </c>
    </row>
    <row r="38" ht="70" customHeight="1" spans="1:12">
      <c r="A38" s="23">
        <v>33</v>
      </c>
      <c r="B38" s="24" t="s">
        <v>101</v>
      </c>
      <c r="C38" s="24" t="s">
        <v>129</v>
      </c>
      <c r="D38" s="25" t="s">
        <v>33</v>
      </c>
      <c r="E38" s="25" t="s">
        <v>34</v>
      </c>
      <c r="F38" s="25" t="s">
        <v>132</v>
      </c>
      <c r="G38" s="25" t="s">
        <v>108</v>
      </c>
      <c r="H38" s="25" t="s">
        <v>133</v>
      </c>
      <c r="I38" s="25" t="s">
        <v>22</v>
      </c>
      <c r="J38" s="33">
        <v>1</v>
      </c>
      <c r="K38" s="33">
        <v>3850</v>
      </c>
      <c r="L38" s="66"/>
    </row>
    <row r="39" ht="70" customHeight="1" spans="1:12">
      <c r="A39" s="23">
        <v>34</v>
      </c>
      <c r="B39" s="24" t="s">
        <v>101</v>
      </c>
      <c r="C39" s="24" t="s">
        <v>129</v>
      </c>
      <c r="D39" s="25" t="s">
        <v>46</v>
      </c>
      <c r="E39" s="25" t="s">
        <v>47</v>
      </c>
      <c r="F39" s="25" t="s">
        <v>110</v>
      </c>
      <c r="G39" s="25" t="s">
        <v>111</v>
      </c>
      <c r="H39" s="25" t="s">
        <v>134</v>
      </c>
      <c r="I39" s="25" t="s">
        <v>22</v>
      </c>
      <c r="J39" s="33">
        <v>1</v>
      </c>
      <c r="K39" s="33">
        <v>1500</v>
      </c>
      <c r="L39" s="66"/>
    </row>
    <row r="40" ht="70" customHeight="1" spans="1:12">
      <c r="A40" s="23">
        <v>35</v>
      </c>
      <c r="B40" s="24" t="s">
        <v>101</v>
      </c>
      <c r="C40" s="24" t="s">
        <v>129</v>
      </c>
      <c r="D40" s="25" t="s">
        <v>33</v>
      </c>
      <c r="E40" s="25" t="s">
        <v>34</v>
      </c>
      <c r="F40" s="25" t="s">
        <v>135</v>
      </c>
      <c r="G40" s="25" t="s">
        <v>108</v>
      </c>
      <c r="H40" s="25" t="s">
        <v>136</v>
      </c>
      <c r="I40" s="25" t="s">
        <v>22</v>
      </c>
      <c r="J40" s="33">
        <v>1</v>
      </c>
      <c r="K40" s="33">
        <v>3850</v>
      </c>
      <c r="L40" s="66"/>
    </row>
    <row r="41" ht="70" customHeight="1" spans="1:12">
      <c r="A41" s="23">
        <v>36</v>
      </c>
      <c r="B41" s="24" t="s">
        <v>101</v>
      </c>
      <c r="C41" s="24" t="s">
        <v>129</v>
      </c>
      <c r="D41" s="25" t="s">
        <v>23</v>
      </c>
      <c r="E41" s="25" t="s">
        <v>24</v>
      </c>
      <c r="F41" s="25" t="s">
        <v>137</v>
      </c>
      <c r="G41" s="25" t="s">
        <v>138</v>
      </c>
      <c r="H41" s="25" t="s">
        <v>139</v>
      </c>
      <c r="I41" s="25" t="s">
        <v>22</v>
      </c>
      <c r="J41" s="33">
        <v>1</v>
      </c>
      <c r="K41" s="33">
        <v>1200</v>
      </c>
      <c r="L41" s="63"/>
    </row>
    <row r="42" ht="70" customHeight="1" spans="1:12">
      <c r="A42" s="23">
        <v>37</v>
      </c>
      <c r="B42" s="24" t="s">
        <v>101</v>
      </c>
      <c r="C42" s="24" t="s">
        <v>140</v>
      </c>
      <c r="D42" s="25" t="s">
        <v>141</v>
      </c>
      <c r="E42" s="25" t="s">
        <v>142</v>
      </c>
      <c r="F42" s="25" t="s">
        <v>143</v>
      </c>
      <c r="G42" s="25" t="s">
        <v>144</v>
      </c>
      <c r="H42" s="25" t="s">
        <v>145</v>
      </c>
      <c r="I42" s="25" t="s">
        <v>89</v>
      </c>
      <c r="J42" s="33">
        <v>1</v>
      </c>
      <c r="K42" s="33">
        <v>20000</v>
      </c>
      <c r="L42" s="33">
        <v>20000</v>
      </c>
    </row>
    <row r="43" ht="70" customHeight="1" spans="1:12">
      <c r="A43" s="23">
        <v>38</v>
      </c>
      <c r="B43" s="24" t="s">
        <v>101</v>
      </c>
      <c r="C43" s="24" t="s">
        <v>146</v>
      </c>
      <c r="D43" s="25" t="s">
        <v>33</v>
      </c>
      <c r="E43" s="25" t="s">
        <v>34</v>
      </c>
      <c r="F43" s="25" t="s">
        <v>119</v>
      </c>
      <c r="G43" s="25" t="s">
        <v>108</v>
      </c>
      <c r="H43" s="25" t="s">
        <v>147</v>
      </c>
      <c r="I43" s="25" t="s">
        <v>22</v>
      </c>
      <c r="J43" s="33">
        <v>1</v>
      </c>
      <c r="K43" s="33">
        <v>3850</v>
      </c>
      <c r="L43" s="58">
        <f>K43+K44+K45+K46+K47+K48</f>
        <v>15550</v>
      </c>
    </row>
    <row r="44" ht="70" customHeight="1" spans="1:12">
      <c r="A44" s="23">
        <v>39</v>
      </c>
      <c r="B44" s="24" t="s">
        <v>101</v>
      </c>
      <c r="C44" s="24" t="s">
        <v>146</v>
      </c>
      <c r="D44" s="25" t="s">
        <v>33</v>
      </c>
      <c r="E44" s="25" t="s">
        <v>34</v>
      </c>
      <c r="F44" s="25" t="s">
        <v>132</v>
      </c>
      <c r="G44" s="25" t="s">
        <v>108</v>
      </c>
      <c r="H44" s="25" t="s">
        <v>148</v>
      </c>
      <c r="I44" s="25" t="s">
        <v>22</v>
      </c>
      <c r="J44" s="33">
        <v>1</v>
      </c>
      <c r="K44" s="33">
        <v>3850</v>
      </c>
      <c r="L44" s="59"/>
    </row>
    <row r="45" ht="70" customHeight="1" spans="1:12">
      <c r="A45" s="23">
        <v>40</v>
      </c>
      <c r="B45" s="24" t="s">
        <v>101</v>
      </c>
      <c r="C45" s="24" t="s">
        <v>146</v>
      </c>
      <c r="D45" s="25" t="s">
        <v>33</v>
      </c>
      <c r="E45" s="25" t="s">
        <v>34</v>
      </c>
      <c r="F45" s="25" t="s">
        <v>149</v>
      </c>
      <c r="G45" s="25" t="s">
        <v>150</v>
      </c>
      <c r="H45" s="25" t="s">
        <v>151</v>
      </c>
      <c r="I45" s="25" t="s">
        <v>22</v>
      </c>
      <c r="J45" s="33">
        <v>1</v>
      </c>
      <c r="K45" s="33">
        <v>3850</v>
      </c>
      <c r="L45" s="59"/>
    </row>
    <row r="46" ht="70" customHeight="1" spans="1:12">
      <c r="A46" s="23">
        <v>41</v>
      </c>
      <c r="B46" s="24" t="s">
        <v>101</v>
      </c>
      <c r="C46" s="24" t="s">
        <v>146</v>
      </c>
      <c r="D46" s="25" t="s">
        <v>55</v>
      </c>
      <c r="E46" s="25" t="s">
        <v>56</v>
      </c>
      <c r="F46" s="25" t="s">
        <v>152</v>
      </c>
      <c r="G46" s="25" t="s">
        <v>153</v>
      </c>
      <c r="H46" s="25" t="s">
        <v>154</v>
      </c>
      <c r="I46" s="25" t="s">
        <v>22</v>
      </c>
      <c r="J46" s="33">
        <v>1</v>
      </c>
      <c r="K46" s="33">
        <v>1600</v>
      </c>
      <c r="L46" s="59"/>
    </row>
    <row r="47" ht="70" customHeight="1" spans="1:12">
      <c r="A47" s="23">
        <v>42</v>
      </c>
      <c r="B47" s="24" t="s">
        <v>101</v>
      </c>
      <c r="C47" s="24" t="s">
        <v>146</v>
      </c>
      <c r="D47" s="25" t="s">
        <v>23</v>
      </c>
      <c r="E47" s="25" t="s">
        <v>24</v>
      </c>
      <c r="F47" s="25" t="s">
        <v>130</v>
      </c>
      <c r="G47" s="25" t="s">
        <v>155</v>
      </c>
      <c r="H47" s="25" t="s">
        <v>156</v>
      </c>
      <c r="I47" s="25" t="s">
        <v>22</v>
      </c>
      <c r="J47" s="33">
        <v>1</v>
      </c>
      <c r="K47" s="33">
        <v>1200</v>
      </c>
      <c r="L47" s="59"/>
    </row>
    <row r="48" ht="70" customHeight="1" spans="1:12">
      <c r="A48" s="23">
        <v>43</v>
      </c>
      <c r="B48" s="24" t="s">
        <v>101</v>
      </c>
      <c r="C48" s="24" t="s">
        <v>146</v>
      </c>
      <c r="D48" s="25" t="s">
        <v>23</v>
      </c>
      <c r="E48" s="25" t="s">
        <v>24</v>
      </c>
      <c r="F48" s="25" t="s">
        <v>130</v>
      </c>
      <c r="G48" s="25" t="s">
        <v>157</v>
      </c>
      <c r="H48" s="25" t="s">
        <v>158</v>
      </c>
      <c r="I48" s="25" t="s">
        <v>22</v>
      </c>
      <c r="J48" s="33">
        <v>1</v>
      </c>
      <c r="K48" s="33">
        <v>1200</v>
      </c>
      <c r="L48" s="60"/>
    </row>
    <row r="49" ht="65" customHeight="1" spans="1:12">
      <c r="A49" s="23"/>
      <c r="B49" s="24" t="s">
        <v>83</v>
      </c>
      <c r="C49" s="24">
        <v>8</v>
      </c>
      <c r="D49" s="25"/>
      <c r="E49" s="25"/>
      <c r="F49" s="25"/>
      <c r="G49" s="25"/>
      <c r="H49" s="25"/>
      <c r="I49" s="33"/>
      <c r="J49" s="33">
        <f>SUM(J28:J48)</f>
        <v>21</v>
      </c>
      <c r="K49" s="33">
        <f>SUM(K28:K48)</f>
        <v>76800</v>
      </c>
      <c r="L49" s="33">
        <f>SUM(L28:L48)</f>
        <v>76800</v>
      </c>
    </row>
    <row r="50" ht="70" customHeight="1" spans="1:12">
      <c r="A50" s="23">
        <v>44</v>
      </c>
      <c r="B50" s="24" t="s">
        <v>159</v>
      </c>
      <c r="C50" s="24" t="s">
        <v>160</v>
      </c>
      <c r="D50" s="25" t="s">
        <v>55</v>
      </c>
      <c r="E50" s="25" t="s">
        <v>56</v>
      </c>
      <c r="F50" s="25" t="s">
        <v>161</v>
      </c>
      <c r="G50" s="25" t="s">
        <v>162</v>
      </c>
      <c r="H50" s="25" t="s">
        <v>163</v>
      </c>
      <c r="I50" s="25" t="s">
        <v>89</v>
      </c>
      <c r="J50" s="33">
        <v>1</v>
      </c>
      <c r="K50" s="33">
        <v>1600</v>
      </c>
      <c r="L50" s="33">
        <v>1600</v>
      </c>
    </row>
    <row r="51" ht="70" customHeight="1" spans="1:12">
      <c r="A51" s="23">
        <v>45</v>
      </c>
      <c r="B51" s="24" t="s">
        <v>159</v>
      </c>
      <c r="C51" s="24" t="s">
        <v>164</v>
      </c>
      <c r="D51" s="25" t="s">
        <v>23</v>
      </c>
      <c r="E51" s="25" t="s">
        <v>24</v>
      </c>
      <c r="F51" s="25" t="s">
        <v>165</v>
      </c>
      <c r="G51" s="25" t="s">
        <v>166</v>
      </c>
      <c r="H51" s="25" t="s">
        <v>167</v>
      </c>
      <c r="I51" s="25" t="s">
        <v>22</v>
      </c>
      <c r="J51" s="33">
        <v>1</v>
      </c>
      <c r="K51" s="33">
        <v>1200</v>
      </c>
      <c r="L51" s="33">
        <v>1200</v>
      </c>
    </row>
    <row r="52" ht="70" customHeight="1" spans="1:12">
      <c r="A52" s="23">
        <v>46</v>
      </c>
      <c r="B52" s="24" t="s">
        <v>159</v>
      </c>
      <c r="C52" s="24" t="s">
        <v>168</v>
      </c>
      <c r="D52" s="25" t="s">
        <v>55</v>
      </c>
      <c r="E52" s="25" t="s">
        <v>56</v>
      </c>
      <c r="F52" s="25" t="s">
        <v>57</v>
      </c>
      <c r="G52" s="25" t="s">
        <v>166</v>
      </c>
      <c r="H52" s="25" t="s">
        <v>169</v>
      </c>
      <c r="I52" s="25" t="s">
        <v>89</v>
      </c>
      <c r="J52" s="33">
        <v>1</v>
      </c>
      <c r="K52" s="33">
        <v>1600</v>
      </c>
      <c r="L52" s="33">
        <v>1600</v>
      </c>
    </row>
    <row r="53" ht="63" customHeight="1" spans="1:12">
      <c r="A53" s="23"/>
      <c r="B53" s="24" t="s">
        <v>83</v>
      </c>
      <c r="C53" s="24">
        <v>3</v>
      </c>
      <c r="D53" s="25"/>
      <c r="E53" s="25"/>
      <c r="F53" s="25"/>
      <c r="G53" s="25"/>
      <c r="H53" s="25"/>
      <c r="I53" s="33"/>
      <c r="J53" s="33">
        <f>SUM(J50:J52)</f>
        <v>3</v>
      </c>
      <c r="K53" s="33">
        <f>SUM(K50:K52)</f>
        <v>4400</v>
      </c>
      <c r="L53" s="33">
        <f>SUM(L50:L52)</f>
        <v>4400</v>
      </c>
    </row>
    <row r="54" ht="70" customHeight="1" spans="1:12">
      <c r="A54" s="23">
        <v>47</v>
      </c>
      <c r="B54" s="24" t="s">
        <v>170</v>
      </c>
      <c r="C54" s="24" t="s">
        <v>171</v>
      </c>
      <c r="D54" s="25" t="s">
        <v>141</v>
      </c>
      <c r="E54" s="25" t="s">
        <v>142</v>
      </c>
      <c r="F54" s="25" t="s">
        <v>172</v>
      </c>
      <c r="G54" s="25" t="s">
        <v>173</v>
      </c>
      <c r="H54" s="25" t="s">
        <v>174</v>
      </c>
      <c r="I54" s="25" t="s">
        <v>22</v>
      </c>
      <c r="J54" s="33">
        <v>1</v>
      </c>
      <c r="K54" s="33">
        <v>30000</v>
      </c>
      <c r="L54" s="33">
        <v>30000</v>
      </c>
    </row>
    <row r="55" ht="70" customHeight="1" spans="1:12">
      <c r="A55" s="23">
        <v>48</v>
      </c>
      <c r="B55" s="24" t="s">
        <v>170</v>
      </c>
      <c r="C55" s="24" t="s">
        <v>175</v>
      </c>
      <c r="D55" s="25" t="s">
        <v>46</v>
      </c>
      <c r="E55" s="25" t="s">
        <v>47</v>
      </c>
      <c r="F55" s="25" t="s">
        <v>176</v>
      </c>
      <c r="G55" s="25" t="s">
        <v>177</v>
      </c>
      <c r="H55" s="25" t="s">
        <v>178</v>
      </c>
      <c r="I55" s="25" t="s">
        <v>22</v>
      </c>
      <c r="J55" s="33">
        <v>1</v>
      </c>
      <c r="K55" s="33">
        <v>1500</v>
      </c>
      <c r="L55" s="50">
        <f>K55+K56</f>
        <v>3100</v>
      </c>
    </row>
    <row r="56" ht="70" customHeight="1" spans="1:12">
      <c r="A56" s="23">
        <v>49</v>
      </c>
      <c r="B56" s="24" t="s">
        <v>170</v>
      </c>
      <c r="C56" s="24" t="s">
        <v>175</v>
      </c>
      <c r="D56" s="25" t="s">
        <v>55</v>
      </c>
      <c r="E56" s="25" t="s">
        <v>56</v>
      </c>
      <c r="F56" s="25" t="s">
        <v>179</v>
      </c>
      <c r="G56" s="25" t="s">
        <v>40</v>
      </c>
      <c r="H56" s="25" t="s">
        <v>180</v>
      </c>
      <c r="I56" s="25" t="s">
        <v>22</v>
      </c>
      <c r="J56" s="33">
        <v>1</v>
      </c>
      <c r="K56" s="33">
        <v>1600</v>
      </c>
      <c r="L56" s="11"/>
    </row>
    <row r="57" ht="70" customHeight="1" spans="1:12">
      <c r="A57" s="23">
        <v>50</v>
      </c>
      <c r="B57" s="24" t="s">
        <v>170</v>
      </c>
      <c r="C57" s="24" t="s">
        <v>181</v>
      </c>
      <c r="D57" s="25" t="s">
        <v>141</v>
      </c>
      <c r="E57" s="25" t="s">
        <v>142</v>
      </c>
      <c r="F57" s="25" t="s">
        <v>182</v>
      </c>
      <c r="G57" s="25" t="s">
        <v>183</v>
      </c>
      <c r="H57" s="25" t="s">
        <v>184</v>
      </c>
      <c r="I57" s="25" t="s">
        <v>22</v>
      </c>
      <c r="J57" s="33">
        <v>1</v>
      </c>
      <c r="K57" s="33">
        <v>30000</v>
      </c>
      <c r="L57" s="33">
        <v>30000</v>
      </c>
    </row>
    <row r="58" ht="70" customHeight="1" spans="1:12">
      <c r="A58" s="23">
        <v>51</v>
      </c>
      <c r="B58" s="24" t="s">
        <v>170</v>
      </c>
      <c r="C58" s="24" t="s">
        <v>185</v>
      </c>
      <c r="D58" s="25" t="s">
        <v>141</v>
      </c>
      <c r="E58" s="25" t="s">
        <v>142</v>
      </c>
      <c r="F58" s="25" t="s">
        <v>143</v>
      </c>
      <c r="G58" s="25" t="s">
        <v>183</v>
      </c>
      <c r="H58" s="25" t="s">
        <v>186</v>
      </c>
      <c r="I58" s="25" t="s">
        <v>22</v>
      </c>
      <c r="J58" s="33">
        <v>1</v>
      </c>
      <c r="K58" s="33">
        <v>20000</v>
      </c>
      <c r="L58" s="33">
        <v>20000</v>
      </c>
    </row>
    <row r="59" ht="70" customHeight="1" spans="1:12">
      <c r="A59" s="23">
        <v>52</v>
      </c>
      <c r="B59" s="24" t="s">
        <v>170</v>
      </c>
      <c r="C59" s="24" t="s">
        <v>187</v>
      </c>
      <c r="D59" s="25" t="s">
        <v>141</v>
      </c>
      <c r="E59" s="25" t="s">
        <v>142</v>
      </c>
      <c r="F59" s="25" t="s">
        <v>188</v>
      </c>
      <c r="G59" s="25" t="s">
        <v>189</v>
      </c>
      <c r="H59" s="25" t="s">
        <v>190</v>
      </c>
      <c r="I59" s="25" t="s">
        <v>191</v>
      </c>
      <c r="J59" s="33">
        <v>1</v>
      </c>
      <c r="K59" s="33">
        <v>30000</v>
      </c>
      <c r="L59" s="33">
        <v>30000</v>
      </c>
    </row>
    <row r="60" ht="70" customHeight="1" spans="1:12">
      <c r="A60" s="23">
        <v>53</v>
      </c>
      <c r="B60" s="24" t="s">
        <v>170</v>
      </c>
      <c r="C60" s="24" t="s">
        <v>192</v>
      </c>
      <c r="D60" s="25" t="s">
        <v>33</v>
      </c>
      <c r="E60" s="25" t="s">
        <v>34</v>
      </c>
      <c r="F60" s="25" t="s">
        <v>193</v>
      </c>
      <c r="G60" s="25" t="s">
        <v>194</v>
      </c>
      <c r="H60" s="25" t="s">
        <v>195</v>
      </c>
      <c r="I60" s="25" t="s">
        <v>89</v>
      </c>
      <c r="J60" s="33">
        <v>1</v>
      </c>
      <c r="K60" s="33">
        <v>3850</v>
      </c>
      <c r="L60" s="33">
        <v>3850</v>
      </c>
    </row>
    <row r="61" ht="70" customHeight="1" spans="1:12">
      <c r="A61" s="23">
        <v>54</v>
      </c>
      <c r="B61" s="24" t="s">
        <v>170</v>
      </c>
      <c r="C61" s="24" t="s">
        <v>196</v>
      </c>
      <c r="D61" s="25" t="s">
        <v>46</v>
      </c>
      <c r="E61" s="25" t="s">
        <v>47</v>
      </c>
      <c r="F61" s="25" t="s">
        <v>197</v>
      </c>
      <c r="G61" s="25" t="s">
        <v>198</v>
      </c>
      <c r="H61" s="25" t="s">
        <v>199</v>
      </c>
      <c r="I61" s="25" t="s">
        <v>89</v>
      </c>
      <c r="J61" s="33">
        <v>1</v>
      </c>
      <c r="K61" s="33">
        <v>1500</v>
      </c>
      <c r="L61" s="33">
        <v>1500</v>
      </c>
    </row>
    <row r="62" ht="67" customHeight="1" spans="1:12">
      <c r="A62" s="23"/>
      <c r="B62" s="24" t="s">
        <v>83</v>
      </c>
      <c r="C62" s="24">
        <v>7</v>
      </c>
      <c r="D62" s="25"/>
      <c r="E62" s="25"/>
      <c r="F62" s="25"/>
      <c r="G62" s="25"/>
      <c r="H62" s="25"/>
      <c r="I62" s="33"/>
      <c r="J62" s="33">
        <f>SUM(J54:J61)</f>
        <v>8</v>
      </c>
      <c r="K62" s="33">
        <f>SUM(K54:K61)</f>
        <v>118450</v>
      </c>
      <c r="L62" s="33">
        <f>SUM(L54:L61)</f>
        <v>118450</v>
      </c>
    </row>
    <row r="63" ht="57" customHeight="1" spans="1:12">
      <c r="A63" s="55"/>
      <c r="B63" s="24" t="s">
        <v>200</v>
      </c>
      <c r="C63" s="56">
        <f>C21+C27+C49+C53+C62</f>
        <v>25</v>
      </c>
      <c r="D63" s="55"/>
      <c r="E63" s="55"/>
      <c r="F63" s="55"/>
      <c r="G63" s="55"/>
      <c r="H63" s="55"/>
      <c r="I63" s="56"/>
      <c r="J63" s="56">
        <f t="shared" ref="J63:L63" si="0">J21+J27+J49+J53+J62</f>
        <v>54</v>
      </c>
      <c r="K63" s="56">
        <f t="shared" si="0"/>
        <v>237820</v>
      </c>
      <c r="L63" s="56">
        <f t="shared" si="0"/>
        <v>237820</v>
      </c>
    </row>
    <row r="64" ht="29" customHeight="1" spans="1:4">
      <c r="A64" s="54" t="s">
        <v>201</v>
      </c>
      <c r="B64" s="54"/>
      <c r="C64" s="54"/>
      <c r="D64" s="54"/>
    </row>
  </sheetData>
  <mergeCells count="11">
    <mergeCell ref="A1:L1"/>
    <mergeCell ref="L4:L7"/>
    <mergeCell ref="L9:L11"/>
    <mergeCell ref="L13:L19"/>
    <mergeCell ref="L22:L26"/>
    <mergeCell ref="L29:L30"/>
    <mergeCell ref="L31:L33"/>
    <mergeCell ref="L34:L35"/>
    <mergeCell ref="L37:L41"/>
    <mergeCell ref="L43:L48"/>
    <mergeCell ref="L55:L56"/>
  </mergeCells>
  <pageMargins left="0.472222222222222" right="0.66875" top="0.826388888888889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selection activeCell="G2" sqref="G2"/>
    </sheetView>
  </sheetViews>
  <sheetFormatPr defaultColWidth="9.14285714285714" defaultRowHeight="12.75"/>
  <cols>
    <col min="1" max="1" width="6.71428571428571" style="44" customWidth="1"/>
    <col min="2" max="3" width="10.8571428571429" style="44" customWidth="1"/>
    <col min="4" max="4" width="16.1428571428571" style="44" customWidth="1"/>
    <col min="5" max="5" width="10" style="44" customWidth="1"/>
    <col min="6" max="6" width="8.28571428571429" style="44" customWidth="1"/>
    <col min="7" max="7" width="10" style="44" customWidth="1"/>
    <col min="8" max="8" width="21.1428571428571" style="44" customWidth="1"/>
    <col min="9" max="9" width="14.5714285714286" style="44" customWidth="1"/>
    <col min="10" max="10" width="5.85714285714286" style="44" customWidth="1"/>
    <col min="11" max="11" width="9" style="44" customWidth="1"/>
    <col min="12" max="12" width="8" style="44" customWidth="1"/>
    <col min="13" max="16384" width="9.14285714285714" style="44"/>
  </cols>
  <sheetData>
    <row r="1" ht="22.5" spans="1:12">
      <c r="A1" s="15" t="s">
        <v>202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4.25" spans="1:12">
      <c r="A2" s="45" t="s">
        <v>1</v>
      </c>
      <c r="B2" s="45"/>
      <c r="C2" s="45"/>
      <c r="D2" s="45"/>
      <c r="E2" s="46"/>
      <c r="F2" s="47"/>
      <c r="G2" s="47" t="s">
        <v>203</v>
      </c>
      <c r="H2" s="48"/>
      <c r="I2" s="46"/>
      <c r="J2" s="46"/>
      <c r="K2" s="49"/>
      <c r="L2" s="49"/>
    </row>
    <row r="3" ht="70" customHeight="1" spans="1:12">
      <c r="A3" s="21" t="s">
        <v>3</v>
      </c>
      <c r="B3" s="21" t="s">
        <v>4</v>
      </c>
      <c r="C3" s="21" t="s">
        <v>5</v>
      </c>
      <c r="D3" s="22" t="s">
        <v>6</v>
      </c>
      <c r="E3" s="22" t="s">
        <v>7</v>
      </c>
      <c r="F3" s="21" t="s">
        <v>8</v>
      </c>
      <c r="G3" s="22" t="s">
        <v>9</v>
      </c>
      <c r="H3" s="22" t="s">
        <v>10</v>
      </c>
      <c r="I3" s="21" t="s">
        <v>11</v>
      </c>
      <c r="J3" s="21" t="s">
        <v>12</v>
      </c>
      <c r="K3" s="22" t="s">
        <v>13</v>
      </c>
      <c r="L3" s="22" t="s">
        <v>14</v>
      </c>
    </row>
    <row r="4" ht="70" customHeight="1" spans="1:12">
      <c r="A4" s="23">
        <v>1</v>
      </c>
      <c r="B4" s="24" t="s">
        <v>204</v>
      </c>
      <c r="C4" s="24" t="s">
        <v>205</v>
      </c>
      <c r="D4" s="25" t="s">
        <v>55</v>
      </c>
      <c r="E4" s="25" t="s">
        <v>56</v>
      </c>
      <c r="F4" s="25" t="s">
        <v>206</v>
      </c>
      <c r="G4" s="25" t="s">
        <v>40</v>
      </c>
      <c r="H4" s="25" t="s">
        <v>207</v>
      </c>
      <c r="I4" s="25" t="s">
        <v>89</v>
      </c>
      <c r="J4" s="33">
        <v>1</v>
      </c>
      <c r="K4" s="33">
        <v>1600</v>
      </c>
      <c r="L4" s="33">
        <v>1600</v>
      </c>
    </row>
    <row r="5" ht="70" customHeight="1" spans="1:12">
      <c r="A5" s="23">
        <v>2</v>
      </c>
      <c r="B5" s="24" t="s">
        <v>204</v>
      </c>
      <c r="C5" s="24" t="s">
        <v>208</v>
      </c>
      <c r="D5" s="25" t="s">
        <v>55</v>
      </c>
      <c r="E5" s="25" t="s">
        <v>56</v>
      </c>
      <c r="F5" s="25" t="s">
        <v>206</v>
      </c>
      <c r="G5" s="25" t="s">
        <v>40</v>
      </c>
      <c r="H5" s="25" t="s">
        <v>209</v>
      </c>
      <c r="I5" s="25" t="s">
        <v>89</v>
      </c>
      <c r="J5" s="33">
        <v>1</v>
      </c>
      <c r="K5" s="33">
        <v>1600</v>
      </c>
      <c r="L5" s="50">
        <f>K5+K6</f>
        <v>2800</v>
      </c>
    </row>
    <row r="6" ht="70" customHeight="1" spans="1:12">
      <c r="A6" s="23">
        <v>3</v>
      </c>
      <c r="B6" s="24" t="s">
        <v>204</v>
      </c>
      <c r="C6" s="24" t="s">
        <v>208</v>
      </c>
      <c r="D6" s="25" t="s">
        <v>23</v>
      </c>
      <c r="E6" s="25" t="s">
        <v>24</v>
      </c>
      <c r="F6" s="25" t="s">
        <v>210</v>
      </c>
      <c r="G6" s="25" t="s">
        <v>40</v>
      </c>
      <c r="H6" s="25" t="s">
        <v>211</v>
      </c>
      <c r="I6" s="25" t="s">
        <v>89</v>
      </c>
      <c r="J6" s="33">
        <v>1</v>
      </c>
      <c r="K6" s="33">
        <v>1200</v>
      </c>
      <c r="L6" s="11"/>
    </row>
    <row r="7" ht="70" customHeight="1" spans="1:12">
      <c r="A7" s="23">
        <v>4</v>
      </c>
      <c r="B7" s="24" t="s">
        <v>204</v>
      </c>
      <c r="C7" s="24" t="s">
        <v>212</v>
      </c>
      <c r="D7" s="25" t="s">
        <v>33</v>
      </c>
      <c r="E7" s="25" t="s">
        <v>34</v>
      </c>
      <c r="F7" s="25" t="s">
        <v>213</v>
      </c>
      <c r="G7" s="25" t="s">
        <v>214</v>
      </c>
      <c r="H7" s="25" t="s">
        <v>215</v>
      </c>
      <c r="I7" s="25" t="s">
        <v>89</v>
      </c>
      <c r="J7" s="33">
        <v>1</v>
      </c>
      <c r="K7" s="33">
        <v>3850</v>
      </c>
      <c r="L7" s="50">
        <f>K7+K8+K9+K10+K11</f>
        <v>5830</v>
      </c>
    </row>
    <row r="8" ht="70" customHeight="1" spans="1:12">
      <c r="A8" s="23">
        <v>5</v>
      </c>
      <c r="B8" s="24" t="s">
        <v>204</v>
      </c>
      <c r="C8" s="24" t="s">
        <v>212</v>
      </c>
      <c r="D8" s="25" t="s">
        <v>28</v>
      </c>
      <c r="E8" s="25" t="s">
        <v>29</v>
      </c>
      <c r="F8" s="25" t="s">
        <v>216</v>
      </c>
      <c r="G8" s="25" t="s">
        <v>217</v>
      </c>
      <c r="H8" s="25" t="s">
        <v>218</v>
      </c>
      <c r="I8" s="25" t="s">
        <v>89</v>
      </c>
      <c r="J8" s="33">
        <v>1</v>
      </c>
      <c r="K8" s="33">
        <v>270</v>
      </c>
      <c r="L8" s="51"/>
    </row>
    <row r="9" ht="70" customHeight="1" spans="1:12">
      <c r="A9" s="23">
        <v>6</v>
      </c>
      <c r="B9" s="24" t="s">
        <v>204</v>
      </c>
      <c r="C9" s="24" t="s">
        <v>212</v>
      </c>
      <c r="D9" s="25" t="s">
        <v>28</v>
      </c>
      <c r="E9" s="25" t="s">
        <v>29</v>
      </c>
      <c r="F9" s="25" t="s">
        <v>219</v>
      </c>
      <c r="G9" s="25" t="s">
        <v>96</v>
      </c>
      <c r="H9" s="25" t="s">
        <v>220</v>
      </c>
      <c r="I9" s="25" t="s">
        <v>89</v>
      </c>
      <c r="J9" s="33">
        <v>1</v>
      </c>
      <c r="K9" s="33">
        <v>270</v>
      </c>
      <c r="L9" s="51"/>
    </row>
    <row r="10" ht="70" customHeight="1" spans="1:12">
      <c r="A10" s="23">
        <v>7</v>
      </c>
      <c r="B10" s="24" t="s">
        <v>204</v>
      </c>
      <c r="C10" s="24" t="s">
        <v>212</v>
      </c>
      <c r="D10" s="25" t="s">
        <v>23</v>
      </c>
      <c r="E10" s="25" t="s">
        <v>24</v>
      </c>
      <c r="F10" s="25" t="s">
        <v>221</v>
      </c>
      <c r="G10" s="25" t="s">
        <v>90</v>
      </c>
      <c r="H10" s="25" t="s">
        <v>221</v>
      </c>
      <c r="I10" s="25" t="s">
        <v>89</v>
      </c>
      <c r="J10" s="33">
        <v>1</v>
      </c>
      <c r="K10" s="33">
        <v>1200</v>
      </c>
      <c r="L10" s="51"/>
    </row>
    <row r="11" ht="70" customHeight="1" spans="1:12">
      <c r="A11" s="23">
        <v>8</v>
      </c>
      <c r="B11" s="24" t="s">
        <v>204</v>
      </c>
      <c r="C11" s="24" t="s">
        <v>212</v>
      </c>
      <c r="D11" s="25" t="s">
        <v>222</v>
      </c>
      <c r="E11" s="25" t="s">
        <v>223</v>
      </c>
      <c r="F11" s="25" t="s">
        <v>224</v>
      </c>
      <c r="G11" s="25" t="s">
        <v>90</v>
      </c>
      <c r="H11" s="25" t="s">
        <v>225</v>
      </c>
      <c r="I11" s="25" t="s">
        <v>89</v>
      </c>
      <c r="J11" s="33">
        <v>1</v>
      </c>
      <c r="K11" s="33">
        <v>240</v>
      </c>
      <c r="L11" s="11"/>
    </row>
    <row r="12" ht="70" customHeight="1" spans="1:12">
      <c r="A12" s="23">
        <v>9</v>
      </c>
      <c r="B12" s="24" t="s">
        <v>204</v>
      </c>
      <c r="C12" s="24" t="s">
        <v>226</v>
      </c>
      <c r="D12" s="25" t="s">
        <v>28</v>
      </c>
      <c r="E12" s="25" t="s">
        <v>29</v>
      </c>
      <c r="F12" s="25" t="s">
        <v>227</v>
      </c>
      <c r="G12" s="25" t="s">
        <v>40</v>
      </c>
      <c r="H12" s="25" t="s">
        <v>228</v>
      </c>
      <c r="I12" s="25" t="s">
        <v>89</v>
      </c>
      <c r="J12" s="33">
        <v>1</v>
      </c>
      <c r="K12" s="33">
        <v>270</v>
      </c>
      <c r="L12" s="33">
        <v>270</v>
      </c>
    </row>
    <row r="13" ht="70" customHeight="1" spans="1:12">
      <c r="A13" s="23"/>
      <c r="B13" s="24" t="s">
        <v>83</v>
      </c>
      <c r="C13" s="24">
        <v>4</v>
      </c>
      <c r="D13" s="25"/>
      <c r="E13" s="25"/>
      <c r="F13" s="25"/>
      <c r="G13" s="25"/>
      <c r="H13" s="25"/>
      <c r="I13" s="33"/>
      <c r="J13" s="33">
        <f>SUM(J4:J12)</f>
        <v>9</v>
      </c>
      <c r="K13" s="33">
        <f>SUM(K4:K12)</f>
        <v>10500</v>
      </c>
      <c r="L13" s="33">
        <f>SUM(L4:L12)</f>
        <v>10500</v>
      </c>
    </row>
    <row r="14" ht="70" customHeight="1" spans="1:12">
      <c r="A14" s="23">
        <v>10</v>
      </c>
      <c r="B14" s="24" t="s">
        <v>229</v>
      </c>
      <c r="C14" s="24" t="s">
        <v>230</v>
      </c>
      <c r="D14" s="25" t="s">
        <v>23</v>
      </c>
      <c r="E14" s="25" t="s">
        <v>24</v>
      </c>
      <c r="F14" s="25" t="s">
        <v>231</v>
      </c>
      <c r="G14" s="25" t="s">
        <v>93</v>
      </c>
      <c r="H14" s="25" t="s">
        <v>232</v>
      </c>
      <c r="I14" s="25" t="s">
        <v>22</v>
      </c>
      <c r="J14" s="33">
        <v>1</v>
      </c>
      <c r="K14" s="33">
        <v>1200</v>
      </c>
      <c r="L14" s="50">
        <f>K14+K15</f>
        <v>1890</v>
      </c>
    </row>
    <row r="15" ht="70" customHeight="1" spans="1:12">
      <c r="A15" s="23">
        <v>11</v>
      </c>
      <c r="B15" s="24" t="s">
        <v>229</v>
      </c>
      <c r="C15" s="24" t="s">
        <v>230</v>
      </c>
      <c r="D15" s="25" t="s">
        <v>233</v>
      </c>
      <c r="E15" s="25" t="s">
        <v>234</v>
      </c>
      <c r="F15" s="25" t="s">
        <v>235</v>
      </c>
      <c r="G15" s="25" t="s">
        <v>236</v>
      </c>
      <c r="H15" s="25" t="s">
        <v>237</v>
      </c>
      <c r="I15" s="25" t="s">
        <v>22</v>
      </c>
      <c r="J15" s="33">
        <v>1</v>
      </c>
      <c r="K15" s="33">
        <v>690</v>
      </c>
      <c r="L15" s="51"/>
    </row>
    <row r="16" ht="70" customHeight="1" spans="1:12">
      <c r="A16" s="23">
        <v>12</v>
      </c>
      <c r="B16" s="24" t="s">
        <v>229</v>
      </c>
      <c r="C16" s="24" t="s">
        <v>238</v>
      </c>
      <c r="D16" s="25" t="s">
        <v>239</v>
      </c>
      <c r="E16" s="25" t="s">
        <v>240</v>
      </c>
      <c r="F16" s="25" t="s">
        <v>241</v>
      </c>
      <c r="G16" s="25" t="s">
        <v>242</v>
      </c>
      <c r="H16" s="25" t="s">
        <v>243</v>
      </c>
      <c r="I16" s="25" t="s">
        <v>22</v>
      </c>
      <c r="J16" s="33">
        <v>1</v>
      </c>
      <c r="K16" s="33">
        <v>5500</v>
      </c>
      <c r="L16" s="33">
        <v>5500</v>
      </c>
    </row>
    <row r="17" ht="70" customHeight="1" spans="1:12">
      <c r="A17" s="23">
        <v>13</v>
      </c>
      <c r="B17" s="24" t="s">
        <v>229</v>
      </c>
      <c r="C17" s="24" t="s">
        <v>244</v>
      </c>
      <c r="D17" s="25" t="s">
        <v>23</v>
      </c>
      <c r="E17" s="25" t="s">
        <v>24</v>
      </c>
      <c r="F17" s="25" t="s">
        <v>245</v>
      </c>
      <c r="G17" s="25" t="s">
        <v>26</v>
      </c>
      <c r="H17" s="25" t="s">
        <v>246</v>
      </c>
      <c r="I17" s="25" t="s">
        <v>22</v>
      </c>
      <c r="J17" s="33">
        <v>1</v>
      </c>
      <c r="K17" s="33">
        <v>1200</v>
      </c>
      <c r="L17" s="50">
        <f>K17+K18</f>
        <v>2400</v>
      </c>
    </row>
    <row r="18" ht="70" customHeight="1" spans="1:12">
      <c r="A18" s="23">
        <v>14</v>
      </c>
      <c r="B18" s="24" t="s">
        <v>229</v>
      </c>
      <c r="C18" s="24" t="s">
        <v>244</v>
      </c>
      <c r="D18" s="25" t="s">
        <v>23</v>
      </c>
      <c r="E18" s="25" t="s">
        <v>24</v>
      </c>
      <c r="F18" s="25" t="s">
        <v>247</v>
      </c>
      <c r="G18" s="25" t="s">
        <v>248</v>
      </c>
      <c r="H18" s="25" t="s">
        <v>249</v>
      </c>
      <c r="I18" s="25" t="s">
        <v>22</v>
      </c>
      <c r="J18" s="33">
        <v>1</v>
      </c>
      <c r="K18" s="33">
        <v>1200</v>
      </c>
      <c r="L18" s="11"/>
    </row>
    <row r="19" ht="70" customHeight="1" spans="1:12">
      <c r="A19" s="23">
        <v>15</v>
      </c>
      <c r="B19" s="24" t="s">
        <v>229</v>
      </c>
      <c r="C19" s="24" t="s">
        <v>250</v>
      </c>
      <c r="D19" s="25" t="s">
        <v>33</v>
      </c>
      <c r="E19" s="25" t="s">
        <v>34</v>
      </c>
      <c r="F19" s="25" t="s">
        <v>125</v>
      </c>
      <c r="G19" s="25" t="s">
        <v>251</v>
      </c>
      <c r="H19" s="25" t="s">
        <v>252</v>
      </c>
      <c r="I19" s="25" t="s">
        <v>22</v>
      </c>
      <c r="J19" s="33">
        <v>1</v>
      </c>
      <c r="K19" s="33">
        <v>3850</v>
      </c>
      <c r="L19" s="33">
        <v>3850</v>
      </c>
    </row>
    <row r="20" ht="70" customHeight="1" spans="1:12">
      <c r="A20" s="23"/>
      <c r="B20" s="24" t="s">
        <v>83</v>
      </c>
      <c r="C20" s="24">
        <v>4</v>
      </c>
      <c r="D20" s="25"/>
      <c r="E20" s="25"/>
      <c r="F20" s="25"/>
      <c r="G20" s="25"/>
      <c r="H20" s="25"/>
      <c r="I20" s="33"/>
      <c r="J20" s="33">
        <f>SUM(J14:J19)</f>
        <v>6</v>
      </c>
      <c r="K20" s="33">
        <f>SUM(K14:K19)</f>
        <v>13640</v>
      </c>
      <c r="L20" s="33">
        <f>SUM(L14:L19)</f>
        <v>13640</v>
      </c>
    </row>
    <row r="21" ht="70" customHeight="1" spans="1:12">
      <c r="A21" s="23">
        <v>16</v>
      </c>
      <c r="B21" s="24" t="s">
        <v>253</v>
      </c>
      <c r="C21" s="24" t="s">
        <v>254</v>
      </c>
      <c r="D21" s="25" t="s">
        <v>239</v>
      </c>
      <c r="E21" s="25" t="s">
        <v>240</v>
      </c>
      <c r="F21" s="25" t="s">
        <v>255</v>
      </c>
      <c r="G21" s="25" t="s">
        <v>256</v>
      </c>
      <c r="H21" s="25" t="s">
        <v>257</v>
      </c>
      <c r="I21" s="25" t="s">
        <v>22</v>
      </c>
      <c r="J21" s="33">
        <v>1</v>
      </c>
      <c r="K21" s="33">
        <v>5500</v>
      </c>
      <c r="L21" s="33">
        <v>5500</v>
      </c>
    </row>
    <row r="22" ht="70" customHeight="1" spans="1:12">
      <c r="A22" s="23"/>
      <c r="B22" s="24" t="s">
        <v>83</v>
      </c>
      <c r="C22" s="24">
        <v>1</v>
      </c>
      <c r="D22" s="25"/>
      <c r="E22" s="25"/>
      <c r="F22" s="25"/>
      <c r="G22" s="25"/>
      <c r="H22" s="25"/>
      <c r="I22" s="33"/>
      <c r="J22" s="33">
        <f>SUM(J21:J21)</f>
        <v>1</v>
      </c>
      <c r="K22" s="33">
        <f>SUM(K21:K21)</f>
        <v>5500</v>
      </c>
      <c r="L22" s="33">
        <f>SUM(L21:L21)</f>
        <v>5500</v>
      </c>
    </row>
    <row r="23" ht="70" customHeight="1" spans="1:12">
      <c r="A23" s="23">
        <v>17</v>
      </c>
      <c r="B23" s="24" t="s">
        <v>258</v>
      </c>
      <c r="C23" s="24" t="s">
        <v>259</v>
      </c>
      <c r="D23" s="25" t="s">
        <v>23</v>
      </c>
      <c r="E23" s="25" t="s">
        <v>24</v>
      </c>
      <c r="F23" s="25" t="s">
        <v>25</v>
      </c>
      <c r="G23" s="25" t="s">
        <v>90</v>
      </c>
      <c r="H23" s="25" t="s">
        <v>260</v>
      </c>
      <c r="I23" s="25" t="s">
        <v>22</v>
      </c>
      <c r="J23" s="33">
        <v>1</v>
      </c>
      <c r="K23" s="33">
        <v>1200</v>
      </c>
      <c r="L23" s="50">
        <f>K23+K24+K25+K26</f>
        <v>3870</v>
      </c>
    </row>
    <row r="24" ht="70" customHeight="1" spans="1:12">
      <c r="A24" s="23">
        <v>18</v>
      </c>
      <c r="B24" s="24" t="s">
        <v>258</v>
      </c>
      <c r="C24" s="24" t="s">
        <v>259</v>
      </c>
      <c r="D24" s="25" t="s">
        <v>23</v>
      </c>
      <c r="E24" s="25" t="s">
        <v>24</v>
      </c>
      <c r="F24" s="25" t="s">
        <v>39</v>
      </c>
      <c r="G24" s="25" t="s">
        <v>261</v>
      </c>
      <c r="H24" s="25" t="s">
        <v>262</v>
      </c>
      <c r="I24" s="25" t="s">
        <v>22</v>
      </c>
      <c r="J24" s="33">
        <v>1</v>
      </c>
      <c r="K24" s="33">
        <v>1200</v>
      </c>
      <c r="L24" s="51"/>
    </row>
    <row r="25" ht="70" customHeight="1" spans="1:12">
      <c r="A25" s="23">
        <v>19</v>
      </c>
      <c r="B25" s="24" t="s">
        <v>258</v>
      </c>
      <c r="C25" s="24" t="s">
        <v>259</v>
      </c>
      <c r="D25" s="25" t="s">
        <v>23</v>
      </c>
      <c r="E25" s="25" t="s">
        <v>24</v>
      </c>
      <c r="F25" s="25" t="s">
        <v>263</v>
      </c>
      <c r="G25" s="25" t="s">
        <v>264</v>
      </c>
      <c r="H25" s="25" t="s">
        <v>265</v>
      </c>
      <c r="I25" s="25" t="s">
        <v>22</v>
      </c>
      <c r="J25" s="33">
        <v>1</v>
      </c>
      <c r="K25" s="33">
        <v>1200</v>
      </c>
      <c r="L25" s="51"/>
    </row>
    <row r="26" ht="70" customHeight="1" spans="1:12">
      <c r="A26" s="23">
        <v>20</v>
      </c>
      <c r="B26" s="24" t="s">
        <v>258</v>
      </c>
      <c r="C26" s="24" t="s">
        <v>259</v>
      </c>
      <c r="D26" s="25" t="s">
        <v>28</v>
      </c>
      <c r="E26" s="25" t="s">
        <v>29</v>
      </c>
      <c r="F26" s="25" t="s">
        <v>74</v>
      </c>
      <c r="G26" s="25" t="s">
        <v>217</v>
      </c>
      <c r="H26" s="25" t="s">
        <v>266</v>
      </c>
      <c r="I26" s="25" t="s">
        <v>22</v>
      </c>
      <c r="J26" s="33">
        <v>1</v>
      </c>
      <c r="K26" s="33">
        <v>270</v>
      </c>
      <c r="L26" s="11"/>
    </row>
    <row r="27" ht="70" customHeight="1" spans="1:12">
      <c r="A27" s="23">
        <v>21</v>
      </c>
      <c r="B27" s="24" t="s">
        <v>258</v>
      </c>
      <c r="C27" s="24" t="s">
        <v>267</v>
      </c>
      <c r="D27" s="25" t="s">
        <v>33</v>
      </c>
      <c r="E27" s="25" t="s">
        <v>34</v>
      </c>
      <c r="F27" s="25" t="s">
        <v>268</v>
      </c>
      <c r="G27" s="25" t="s">
        <v>108</v>
      </c>
      <c r="H27" s="25" t="s">
        <v>269</v>
      </c>
      <c r="I27" s="25" t="s">
        <v>22</v>
      </c>
      <c r="J27" s="33">
        <v>1</v>
      </c>
      <c r="K27" s="33">
        <v>3850</v>
      </c>
      <c r="L27" s="50">
        <f>K27+K28+K29+K30+K31+K32</f>
        <v>11540</v>
      </c>
    </row>
    <row r="28" ht="70" customHeight="1" spans="1:12">
      <c r="A28" s="23">
        <v>22</v>
      </c>
      <c r="B28" s="24" t="s">
        <v>258</v>
      </c>
      <c r="C28" s="24" t="s">
        <v>267</v>
      </c>
      <c r="D28" s="25" t="s">
        <v>33</v>
      </c>
      <c r="E28" s="25" t="s">
        <v>34</v>
      </c>
      <c r="F28" s="25" t="s">
        <v>270</v>
      </c>
      <c r="G28" s="25" t="s">
        <v>108</v>
      </c>
      <c r="H28" s="25" t="s">
        <v>271</v>
      </c>
      <c r="I28" s="25" t="s">
        <v>22</v>
      </c>
      <c r="J28" s="33">
        <v>1</v>
      </c>
      <c r="K28" s="33">
        <v>3850</v>
      </c>
      <c r="L28" s="51"/>
    </row>
    <row r="29" ht="70" customHeight="1" spans="1:12">
      <c r="A29" s="23">
        <v>23</v>
      </c>
      <c r="B29" s="24" t="s">
        <v>258</v>
      </c>
      <c r="C29" s="24" t="s">
        <v>267</v>
      </c>
      <c r="D29" s="25" t="s">
        <v>23</v>
      </c>
      <c r="E29" s="25" t="s">
        <v>24</v>
      </c>
      <c r="F29" s="25" t="s">
        <v>272</v>
      </c>
      <c r="G29" s="25" t="s">
        <v>157</v>
      </c>
      <c r="H29" s="25" t="s">
        <v>273</v>
      </c>
      <c r="I29" s="25" t="s">
        <v>22</v>
      </c>
      <c r="J29" s="33">
        <v>1</v>
      </c>
      <c r="K29" s="33">
        <v>1200</v>
      </c>
      <c r="L29" s="51"/>
    </row>
    <row r="30" ht="70" customHeight="1" spans="1:12">
      <c r="A30" s="23">
        <v>24</v>
      </c>
      <c r="B30" s="24" t="s">
        <v>258</v>
      </c>
      <c r="C30" s="24" t="s">
        <v>267</v>
      </c>
      <c r="D30" s="25" t="s">
        <v>23</v>
      </c>
      <c r="E30" s="25" t="s">
        <v>24</v>
      </c>
      <c r="F30" s="25" t="s">
        <v>130</v>
      </c>
      <c r="G30" s="25" t="s">
        <v>157</v>
      </c>
      <c r="H30" s="25" t="s">
        <v>274</v>
      </c>
      <c r="I30" s="25" t="s">
        <v>22</v>
      </c>
      <c r="J30" s="33">
        <v>1</v>
      </c>
      <c r="K30" s="33">
        <v>1200</v>
      </c>
      <c r="L30" s="51"/>
    </row>
    <row r="31" ht="70" customHeight="1" spans="1:12">
      <c r="A31" s="23">
        <v>25</v>
      </c>
      <c r="B31" s="24" t="s">
        <v>258</v>
      </c>
      <c r="C31" s="24" t="s">
        <v>267</v>
      </c>
      <c r="D31" s="25" t="s">
        <v>23</v>
      </c>
      <c r="E31" s="25" t="s">
        <v>24</v>
      </c>
      <c r="F31" s="25" t="s">
        <v>275</v>
      </c>
      <c r="G31" s="25" t="s">
        <v>40</v>
      </c>
      <c r="H31" s="25" t="s">
        <v>276</v>
      </c>
      <c r="I31" s="25" t="s">
        <v>22</v>
      </c>
      <c r="J31" s="33">
        <v>1</v>
      </c>
      <c r="K31" s="33">
        <v>1200</v>
      </c>
      <c r="L31" s="51"/>
    </row>
    <row r="32" ht="70" customHeight="1" spans="1:12">
      <c r="A32" s="23">
        <v>26</v>
      </c>
      <c r="B32" s="24" t="s">
        <v>258</v>
      </c>
      <c r="C32" s="24" t="s">
        <v>267</v>
      </c>
      <c r="D32" s="25" t="s">
        <v>222</v>
      </c>
      <c r="E32" s="25" t="s">
        <v>223</v>
      </c>
      <c r="F32" s="25" t="s">
        <v>277</v>
      </c>
      <c r="G32" s="25" t="s">
        <v>40</v>
      </c>
      <c r="H32" s="25" t="s">
        <v>278</v>
      </c>
      <c r="I32" s="25" t="s">
        <v>22</v>
      </c>
      <c r="J32" s="33">
        <v>1</v>
      </c>
      <c r="K32" s="33">
        <v>240</v>
      </c>
      <c r="L32" s="11"/>
    </row>
    <row r="33" ht="70" customHeight="1" spans="1:12">
      <c r="A33" s="23">
        <v>27</v>
      </c>
      <c r="B33" s="24" t="s">
        <v>258</v>
      </c>
      <c r="C33" s="24" t="s">
        <v>279</v>
      </c>
      <c r="D33" s="25" t="s">
        <v>23</v>
      </c>
      <c r="E33" s="25" t="s">
        <v>24</v>
      </c>
      <c r="F33" s="25" t="s">
        <v>280</v>
      </c>
      <c r="G33" s="25" t="s">
        <v>40</v>
      </c>
      <c r="H33" s="25" t="s">
        <v>281</v>
      </c>
      <c r="I33" s="25" t="s">
        <v>22</v>
      </c>
      <c r="J33" s="33">
        <v>1</v>
      </c>
      <c r="K33" s="33">
        <v>1200</v>
      </c>
      <c r="L33" s="50">
        <f>K33+K34</f>
        <v>2400</v>
      </c>
    </row>
    <row r="34" ht="70" customHeight="1" spans="1:12">
      <c r="A34" s="23">
        <v>28</v>
      </c>
      <c r="B34" s="24" t="s">
        <v>258</v>
      </c>
      <c r="C34" s="24" t="s">
        <v>279</v>
      </c>
      <c r="D34" s="25" t="s">
        <v>23</v>
      </c>
      <c r="E34" s="25" t="s">
        <v>24</v>
      </c>
      <c r="F34" s="25" t="s">
        <v>165</v>
      </c>
      <c r="G34" s="25" t="s">
        <v>40</v>
      </c>
      <c r="H34" s="25" t="s">
        <v>282</v>
      </c>
      <c r="I34" s="25" t="s">
        <v>22</v>
      </c>
      <c r="J34" s="33">
        <v>1</v>
      </c>
      <c r="K34" s="33">
        <v>1200</v>
      </c>
      <c r="L34" s="11"/>
    </row>
    <row r="35" ht="70" customHeight="1" spans="1:12">
      <c r="A35" s="23">
        <v>29</v>
      </c>
      <c r="B35" s="24" t="s">
        <v>258</v>
      </c>
      <c r="C35" s="24" t="s">
        <v>283</v>
      </c>
      <c r="D35" s="25" t="s">
        <v>23</v>
      </c>
      <c r="E35" s="25" t="s">
        <v>24</v>
      </c>
      <c r="F35" s="25" t="s">
        <v>165</v>
      </c>
      <c r="G35" s="25" t="s">
        <v>40</v>
      </c>
      <c r="H35" s="25" t="s">
        <v>284</v>
      </c>
      <c r="I35" s="25" t="s">
        <v>22</v>
      </c>
      <c r="J35" s="33">
        <v>1</v>
      </c>
      <c r="K35" s="33">
        <v>1200</v>
      </c>
      <c r="L35" s="50">
        <f>K35+K36+K37+K38</f>
        <v>6520</v>
      </c>
    </row>
    <row r="36" ht="70" customHeight="1" spans="1:12">
      <c r="A36" s="23">
        <v>30</v>
      </c>
      <c r="B36" s="24" t="s">
        <v>258</v>
      </c>
      <c r="C36" s="24" t="s">
        <v>283</v>
      </c>
      <c r="D36" s="25" t="s">
        <v>23</v>
      </c>
      <c r="E36" s="25" t="s">
        <v>24</v>
      </c>
      <c r="F36" s="25" t="s">
        <v>247</v>
      </c>
      <c r="G36" s="25" t="s">
        <v>40</v>
      </c>
      <c r="H36" s="25" t="s">
        <v>285</v>
      </c>
      <c r="I36" s="25" t="s">
        <v>22</v>
      </c>
      <c r="J36" s="33">
        <v>1</v>
      </c>
      <c r="K36" s="33">
        <v>1200</v>
      </c>
      <c r="L36" s="51"/>
    </row>
    <row r="37" ht="70" customHeight="1" spans="1:12">
      <c r="A37" s="23">
        <v>31</v>
      </c>
      <c r="B37" s="24" t="s">
        <v>258</v>
      </c>
      <c r="C37" s="24" t="s">
        <v>283</v>
      </c>
      <c r="D37" s="25" t="s">
        <v>33</v>
      </c>
      <c r="E37" s="25" t="s">
        <v>34</v>
      </c>
      <c r="F37" s="25" t="s">
        <v>132</v>
      </c>
      <c r="G37" s="25" t="s">
        <v>108</v>
      </c>
      <c r="H37" s="25" t="s">
        <v>286</v>
      </c>
      <c r="I37" s="25" t="s">
        <v>22</v>
      </c>
      <c r="J37" s="33">
        <v>1</v>
      </c>
      <c r="K37" s="33">
        <v>3850</v>
      </c>
      <c r="L37" s="51"/>
    </row>
    <row r="38" ht="70" customHeight="1" spans="1:12">
      <c r="A38" s="23">
        <v>32</v>
      </c>
      <c r="B38" s="24" t="s">
        <v>258</v>
      </c>
      <c r="C38" s="24" t="s">
        <v>283</v>
      </c>
      <c r="D38" s="25" t="s">
        <v>28</v>
      </c>
      <c r="E38" s="25" t="s">
        <v>29</v>
      </c>
      <c r="F38" s="25" t="s">
        <v>74</v>
      </c>
      <c r="G38" s="25" t="s">
        <v>217</v>
      </c>
      <c r="H38" s="25" t="s">
        <v>287</v>
      </c>
      <c r="I38" s="25" t="s">
        <v>22</v>
      </c>
      <c r="J38" s="33">
        <v>1</v>
      </c>
      <c r="K38" s="33">
        <v>270</v>
      </c>
      <c r="L38" s="11"/>
    </row>
    <row r="39" ht="70" customHeight="1" spans="1:12">
      <c r="A39" s="23">
        <v>33</v>
      </c>
      <c r="B39" s="24" t="s">
        <v>258</v>
      </c>
      <c r="C39" s="24" t="s">
        <v>288</v>
      </c>
      <c r="D39" s="25" t="s">
        <v>33</v>
      </c>
      <c r="E39" s="25" t="s">
        <v>34</v>
      </c>
      <c r="F39" s="25" t="s">
        <v>289</v>
      </c>
      <c r="G39" s="25" t="s">
        <v>290</v>
      </c>
      <c r="H39" s="25" t="s">
        <v>291</v>
      </c>
      <c r="I39" s="25" t="s">
        <v>22</v>
      </c>
      <c r="J39" s="33">
        <v>1</v>
      </c>
      <c r="K39" s="33">
        <v>3850</v>
      </c>
      <c r="L39" s="50">
        <f>K39+K40+K41+K42</f>
        <v>17090</v>
      </c>
    </row>
    <row r="40" ht="70" customHeight="1" spans="1:12">
      <c r="A40" s="23">
        <v>34</v>
      </c>
      <c r="B40" s="24" t="s">
        <v>258</v>
      </c>
      <c r="C40" s="24" t="s">
        <v>288</v>
      </c>
      <c r="D40" s="25" t="s">
        <v>292</v>
      </c>
      <c r="E40" s="25" t="s">
        <v>293</v>
      </c>
      <c r="F40" s="25" t="s">
        <v>294</v>
      </c>
      <c r="G40" s="25" t="s">
        <v>295</v>
      </c>
      <c r="H40" s="25" t="s">
        <v>296</v>
      </c>
      <c r="I40" s="25" t="s">
        <v>22</v>
      </c>
      <c r="J40" s="33">
        <v>1</v>
      </c>
      <c r="K40" s="33">
        <v>10840</v>
      </c>
      <c r="L40" s="51"/>
    </row>
    <row r="41" ht="70" customHeight="1" spans="1:12">
      <c r="A41" s="23">
        <v>35</v>
      </c>
      <c r="B41" s="24" t="s">
        <v>258</v>
      </c>
      <c r="C41" s="24" t="s">
        <v>288</v>
      </c>
      <c r="D41" s="25" t="s">
        <v>23</v>
      </c>
      <c r="E41" s="25" t="s">
        <v>24</v>
      </c>
      <c r="F41" s="25" t="s">
        <v>297</v>
      </c>
      <c r="G41" s="25" t="s">
        <v>298</v>
      </c>
      <c r="H41" s="25" t="s">
        <v>299</v>
      </c>
      <c r="I41" s="25" t="s">
        <v>22</v>
      </c>
      <c r="J41" s="33">
        <v>1</v>
      </c>
      <c r="K41" s="33">
        <v>1200</v>
      </c>
      <c r="L41" s="51"/>
    </row>
    <row r="42" ht="70" customHeight="1" spans="1:12">
      <c r="A42" s="23">
        <v>36</v>
      </c>
      <c r="B42" s="24" t="s">
        <v>258</v>
      </c>
      <c r="C42" s="24" t="s">
        <v>288</v>
      </c>
      <c r="D42" s="25" t="s">
        <v>23</v>
      </c>
      <c r="E42" s="25" t="s">
        <v>24</v>
      </c>
      <c r="F42" s="25" t="s">
        <v>300</v>
      </c>
      <c r="G42" s="25" t="s">
        <v>93</v>
      </c>
      <c r="H42" s="25" t="s">
        <v>301</v>
      </c>
      <c r="I42" s="25" t="s">
        <v>22</v>
      </c>
      <c r="J42" s="33">
        <v>1</v>
      </c>
      <c r="K42" s="33">
        <v>1200</v>
      </c>
      <c r="L42" s="11"/>
    </row>
    <row r="43" ht="70" customHeight="1" spans="1:12">
      <c r="A43" s="23"/>
      <c r="B43" s="24" t="s">
        <v>83</v>
      </c>
      <c r="C43" s="24">
        <v>5</v>
      </c>
      <c r="D43" s="25"/>
      <c r="E43" s="25"/>
      <c r="F43" s="25"/>
      <c r="G43" s="25"/>
      <c r="H43" s="25"/>
      <c r="I43" s="33"/>
      <c r="J43" s="33">
        <f>SUM(J23:J42)</f>
        <v>20</v>
      </c>
      <c r="K43" s="33">
        <f>SUM(K23:K42)</f>
        <v>41420</v>
      </c>
      <c r="L43" s="33">
        <f>SUM(L23:L42)</f>
        <v>41420</v>
      </c>
    </row>
    <row r="44" ht="70" customHeight="1" spans="1:12">
      <c r="A44" s="23">
        <v>37</v>
      </c>
      <c r="B44" s="24" t="s">
        <v>302</v>
      </c>
      <c r="C44" s="24" t="s">
        <v>303</v>
      </c>
      <c r="D44" s="25" t="s">
        <v>33</v>
      </c>
      <c r="E44" s="25" t="s">
        <v>34</v>
      </c>
      <c r="F44" s="25" t="s">
        <v>304</v>
      </c>
      <c r="G44" s="25" t="s">
        <v>81</v>
      </c>
      <c r="H44" s="25" t="s">
        <v>305</v>
      </c>
      <c r="I44" s="25" t="s">
        <v>22</v>
      </c>
      <c r="J44" s="33">
        <v>1</v>
      </c>
      <c r="K44" s="33">
        <v>3850</v>
      </c>
      <c r="L44" s="34">
        <f>K44+K45+K46</f>
        <v>4540</v>
      </c>
    </row>
    <row r="45" ht="70" customHeight="1" spans="1:12">
      <c r="A45" s="23">
        <v>38</v>
      </c>
      <c r="B45" s="24" t="s">
        <v>302</v>
      </c>
      <c r="C45" s="24" t="s">
        <v>303</v>
      </c>
      <c r="D45" s="25" t="s">
        <v>17</v>
      </c>
      <c r="E45" s="25" t="s">
        <v>18</v>
      </c>
      <c r="F45" s="25" t="s">
        <v>70</v>
      </c>
      <c r="G45" s="25" t="s">
        <v>306</v>
      </c>
      <c r="H45" s="25" t="s">
        <v>307</v>
      </c>
      <c r="I45" s="25" t="s">
        <v>22</v>
      </c>
      <c r="J45" s="33">
        <v>1</v>
      </c>
      <c r="K45" s="33">
        <v>420</v>
      </c>
      <c r="L45" s="35"/>
    </row>
    <row r="46" ht="70" customHeight="1" spans="1:12">
      <c r="A46" s="23">
        <v>39</v>
      </c>
      <c r="B46" s="24" t="s">
        <v>302</v>
      </c>
      <c r="C46" s="24" t="s">
        <v>303</v>
      </c>
      <c r="D46" s="25" t="s">
        <v>28</v>
      </c>
      <c r="E46" s="25" t="s">
        <v>29</v>
      </c>
      <c r="F46" s="25" t="s">
        <v>30</v>
      </c>
      <c r="G46" s="25" t="s">
        <v>31</v>
      </c>
      <c r="H46" s="25" t="s">
        <v>308</v>
      </c>
      <c r="I46" s="25" t="s">
        <v>22</v>
      </c>
      <c r="J46" s="33">
        <v>1</v>
      </c>
      <c r="K46" s="33">
        <v>270</v>
      </c>
      <c r="L46" s="26"/>
    </row>
    <row r="47" ht="70" customHeight="1" spans="1:12">
      <c r="A47" s="23">
        <v>40</v>
      </c>
      <c r="B47" s="24" t="s">
        <v>302</v>
      </c>
      <c r="C47" s="24" t="s">
        <v>309</v>
      </c>
      <c r="D47" s="25" t="s">
        <v>46</v>
      </c>
      <c r="E47" s="25" t="s">
        <v>47</v>
      </c>
      <c r="F47" s="25" t="s">
        <v>310</v>
      </c>
      <c r="G47" s="25" t="s">
        <v>311</v>
      </c>
      <c r="H47" s="25" t="s">
        <v>312</v>
      </c>
      <c r="I47" s="25" t="s">
        <v>22</v>
      </c>
      <c r="J47" s="33">
        <v>1</v>
      </c>
      <c r="K47" s="33">
        <v>1500</v>
      </c>
      <c r="L47" s="34">
        <f>K47+K48+K49+K50</f>
        <v>3210</v>
      </c>
    </row>
    <row r="48" ht="70" customHeight="1" spans="1:12">
      <c r="A48" s="23">
        <v>41</v>
      </c>
      <c r="B48" s="24" t="s">
        <v>302</v>
      </c>
      <c r="C48" s="24" t="s">
        <v>309</v>
      </c>
      <c r="D48" s="25" t="s">
        <v>222</v>
      </c>
      <c r="E48" s="25" t="s">
        <v>223</v>
      </c>
      <c r="F48" s="25" t="s">
        <v>313</v>
      </c>
      <c r="G48" s="25" t="s">
        <v>314</v>
      </c>
      <c r="H48" s="25" t="s">
        <v>315</v>
      </c>
      <c r="I48" s="25" t="s">
        <v>22</v>
      </c>
      <c r="J48" s="33">
        <v>1</v>
      </c>
      <c r="K48" s="33">
        <v>240</v>
      </c>
      <c r="L48" s="35"/>
    </row>
    <row r="49" ht="70" customHeight="1" spans="1:12">
      <c r="A49" s="23">
        <v>42</v>
      </c>
      <c r="B49" s="24" t="s">
        <v>302</v>
      </c>
      <c r="C49" s="24" t="s">
        <v>309</v>
      </c>
      <c r="D49" s="25" t="s">
        <v>23</v>
      </c>
      <c r="E49" s="25" t="s">
        <v>24</v>
      </c>
      <c r="F49" s="25" t="s">
        <v>316</v>
      </c>
      <c r="G49" s="25" t="s">
        <v>40</v>
      </c>
      <c r="H49" s="25" t="s">
        <v>317</v>
      </c>
      <c r="I49" s="25" t="s">
        <v>22</v>
      </c>
      <c r="J49" s="33">
        <v>1</v>
      </c>
      <c r="K49" s="33">
        <v>1200</v>
      </c>
      <c r="L49" s="35"/>
    </row>
    <row r="50" ht="70" customHeight="1" spans="1:12">
      <c r="A50" s="23">
        <v>43</v>
      </c>
      <c r="B50" s="24" t="s">
        <v>302</v>
      </c>
      <c r="C50" s="24" t="s">
        <v>309</v>
      </c>
      <c r="D50" s="25" t="s">
        <v>28</v>
      </c>
      <c r="E50" s="25" t="s">
        <v>29</v>
      </c>
      <c r="F50" s="25" t="s">
        <v>74</v>
      </c>
      <c r="G50" s="25" t="s">
        <v>314</v>
      </c>
      <c r="H50" s="25" t="s">
        <v>318</v>
      </c>
      <c r="I50" s="25" t="s">
        <v>22</v>
      </c>
      <c r="J50" s="33">
        <v>1</v>
      </c>
      <c r="K50" s="33">
        <v>270</v>
      </c>
      <c r="L50" s="26"/>
    </row>
    <row r="51" ht="70" customHeight="1" spans="1:12">
      <c r="A51" s="23">
        <v>44</v>
      </c>
      <c r="B51" s="24" t="s">
        <v>302</v>
      </c>
      <c r="C51" s="24" t="s">
        <v>319</v>
      </c>
      <c r="D51" s="25" t="s">
        <v>320</v>
      </c>
      <c r="E51" s="25" t="s">
        <v>321</v>
      </c>
      <c r="F51" s="25" t="s">
        <v>321</v>
      </c>
      <c r="G51" s="25" t="s">
        <v>322</v>
      </c>
      <c r="H51" s="25" t="s">
        <v>323</v>
      </c>
      <c r="I51" s="25" t="s">
        <v>89</v>
      </c>
      <c r="J51" s="33">
        <v>1</v>
      </c>
      <c r="K51" s="33">
        <v>10800</v>
      </c>
      <c r="L51" s="23">
        <v>10800</v>
      </c>
    </row>
    <row r="52" ht="70" customHeight="1" spans="1:12">
      <c r="A52" s="23">
        <v>45</v>
      </c>
      <c r="B52" s="24" t="s">
        <v>302</v>
      </c>
      <c r="C52" s="24" t="s">
        <v>324</v>
      </c>
      <c r="D52" s="25" t="s">
        <v>141</v>
      </c>
      <c r="E52" s="25" t="s">
        <v>142</v>
      </c>
      <c r="F52" s="25" t="s">
        <v>325</v>
      </c>
      <c r="G52" s="25" t="s">
        <v>173</v>
      </c>
      <c r="H52" s="25" t="s">
        <v>326</v>
      </c>
      <c r="I52" s="25" t="s">
        <v>22</v>
      </c>
      <c r="J52" s="33">
        <v>1</v>
      </c>
      <c r="K52" s="33">
        <v>20000</v>
      </c>
      <c r="L52" s="23">
        <v>20000</v>
      </c>
    </row>
    <row r="53" ht="70" customHeight="1" spans="1:12">
      <c r="A53" s="23">
        <v>46</v>
      </c>
      <c r="B53" s="24" t="s">
        <v>302</v>
      </c>
      <c r="C53" s="24" t="s">
        <v>327</v>
      </c>
      <c r="D53" s="25" t="s">
        <v>33</v>
      </c>
      <c r="E53" s="25" t="s">
        <v>34</v>
      </c>
      <c r="F53" s="25" t="s">
        <v>328</v>
      </c>
      <c r="G53" s="25" t="s">
        <v>329</v>
      </c>
      <c r="H53" s="25" t="s">
        <v>330</v>
      </c>
      <c r="I53" s="25" t="s">
        <v>22</v>
      </c>
      <c r="J53" s="33">
        <v>1</v>
      </c>
      <c r="K53" s="33">
        <v>3850</v>
      </c>
      <c r="L53" s="34">
        <f>K53+K54+K55</f>
        <v>6250</v>
      </c>
    </row>
    <row r="54" ht="70" customHeight="1" spans="1:12">
      <c r="A54" s="23">
        <v>47</v>
      </c>
      <c r="B54" s="24" t="s">
        <v>302</v>
      </c>
      <c r="C54" s="24" t="s">
        <v>327</v>
      </c>
      <c r="D54" s="25" t="s">
        <v>331</v>
      </c>
      <c r="E54" s="25" t="s">
        <v>332</v>
      </c>
      <c r="F54" s="25" t="s">
        <v>333</v>
      </c>
      <c r="G54" s="25" t="s">
        <v>334</v>
      </c>
      <c r="H54" s="25" t="s">
        <v>335</v>
      </c>
      <c r="I54" s="25" t="s">
        <v>22</v>
      </c>
      <c r="J54" s="33">
        <v>1</v>
      </c>
      <c r="K54" s="33">
        <v>1200</v>
      </c>
      <c r="L54" s="35"/>
    </row>
    <row r="55" ht="70" customHeight="1" spans="1:12">
      <c r="A55" s="23">
        <v>48</v>
      </c>
      <c r="B55" s="24" t="s">
        <v>302</v>
      </c>
      <c r="C55" s="24" t="s">
        <v>327</v>
      </c>
      <c r="D55" s="25" t="s">
        <v>331</v>
      </c>
      <c r="E55" s="25" t="s">
        <v>332</v>
      </c>
      <c r="F55" s="25" t="s">
        <v>333</v>
      </c>
      <c r="G55" s="25" t="s">
        <v>336</v>
      </c>
      <c r="H55" s="25" t="s">
        <v>337</v>
      </c>
      <c r="I55" s="25" t="s">
        <v>22</v>
      </c>
      <c r="J55" s="33">
        <v>1</v>
      </c>
      <c r="K55" s="33">
        <v>1200</v>
      </c>
      <c r="L55" s="26"/>
    </row>
    <row r="56" ht="65" customHeight="1" spans="1:12">
      <c r="A56" s="23"/>
      <c r="B56" s="24" t="s">
        <v>83</v>
      </c>
      <c r="C56" s="24">
        <v>5</v>
      </c>
      <c r="D56" s="25"/>
      <c r="E56" s="25"/>
      <c r="F56" s="25"/>
      <c r="G56" s="25"/>
      <c r="H56" s="25"/>
      <c r="I56" s="33"/>
      <c r="J56" s="33">
        <f>SUM(J44:J55)</f>
        <v>12</v>
      </c>
      <c r="K56" s="33">
        <f>SUM(K44:K55)</f>
        <v>44800</v>
      </c>
      <c r="L56" s="33">
        <f>SUM(L44:L55)</f>
        <v>44800</v>
      </c>
    </row>
    <row r="57" ht="70" customHeight="1" spans="1:12">
      <c r="A57" s="23">
        <v>49</v>
      </c>
      <c r="B57" s="24" t="s">
        <v>338</v>
      </c>
      <c r="C57" s="24" t="s">
        <v>339</v>
      </c>
      <c r="D57" s="25" t="s">
        <v>33</v>
      </c>
      <c r="E57" s="25" t="s">
        <v>34</v>
      </c>
      <c r="F57" s="25" t="s">
        <v>213</v>
      </c>
      <c r="G57" s="25" t="s">
        <v>340</v>
      </c>
      <c r="H57" s="25" t="s">
        <v>341</v>
      </c>
      <c r="I57" s="25" t="s">
        <v>89</v>
      </c>
      <c r="J57" s="33">
        <v>1</v>
      </c>
      <c r="K57" s="33">
        <v>3850</v>
      </c>
      <c r="L57" s="50">
        <f>K57+K58</f>
        <v>4120</v>
      </c>
    </row>
    <row r="58" ht="70" customHeight="1" spans="1:12">
      <c r="A58" s="23">
        <v>50</v>
      </c>
      <c r="B58" s="24" t="s">
        <v>338</v>
      </c>
      <c r="C58" s="24" t="s">
        <v>339</v>
      </c>
      <c r="D58" s="25" t="s">
        <v>28</v>
      </c>
      <c r="E58" s="25" t="s">
        <v>29</v>
      </c>
      <c r="F58" s="25" t="s">
        <v>342</v>
      </c>
      <c r="G58" s="25" t="s">
        <v>93</v>
      </c>
      <c r="H58" s="25" t="s">
        <v>343</v>
      </c>
      <c r="I58" s="25" t="s">
        <v>89</v>
      </c>
      <c r="J58" s="33">
        <v>1</v>
      </c>
      <c r="K58" s="33">
        <v>270</v>
      </c>
      <c r="L58" s="11"/>
    </row>
    <row r="59" ht="70" customHeight="1" spans="1:12">
      <c r="A59" s="23">
        <v>51</v>
      </c>
      <c r="B59" s="24" t="s">
        <v>338</v>
      </c>
      <c r="C59" s="24" t="s">
        <v>344</v>
      </c>
      <c r="D59" s="25" t="s">
        <v>55</v>
      </c>
      <c r="E59" s="25" t="s">
        <v>56</v>
      </c>
      <c r="F59" s="25" t="s">
        <v>345</v>
      </c>
      <c r="G59" s="25" t="s">
        <v>90</v>
      </c>
      <c r="H59" s="25" t="s">
        <v>346</v>
      </c>
      <c r="I59" s="25" t="s">
        <v>89</v>
      </c>
      <c r="J59" s="33">
        <v>1</v>
      </c>
      <c r="K59" s="33">
        <v>1600</v>
      </c>
      <c r="L59" s="50">
        <f>K59+K60+K61</f>
        <v>4000</v>
      </c>
    </row>
    <row r="60" ht="70" customHeight="1" spans="1:12">
      <c r="A60" s="23">
        <v>52</v>
      </c>
      <c r="B60" s="24" t="s">
        <v>338</v>
      </c>
      <c r="C60" s="24" t="s">
        <v>344</v>
      </c>
      <c r="D60" s="25" t="s">
        <v>23</v>
      </c>
      <c r="E60" s="25" t="s">
        <v>24</v>
      </c>
      <c r="F60" s="25" t="s">
        <v>347</v>
      </c>
      <c r="G60" s="25" t="s">
        <v>90</v>
      </c>
      <c r="H60" s="25" t="s">
        <v>348</v>
      </c>
      <c r="I60" s="25" t="s">
        <v>89</v>
      </c>
      <c r="J60" s="33">
        <v>1</v>
      </c>
      <c r="K60" s="33">
        <v>1200</v>
      </c>
      <c r="L60" s="51"/>
    </row>
    <row r="61" ht="70" customHeight="1" spans="1:12">
      <c r="A61" s="23">
        <v>53</v>
      </c>
      <c r="B61" s="24" t="s">
        <v>338</v>
      </c>
      <c r="C61" s="24" t="s">
        <v>344</v>
      </c>
      <c r="D61" s="25" t="s">
        <v>23</v>
      </c>
      <c r="E61" s="25" t="s">
        <v>24</v>
      </c>
      <c r="F61" s="25" t="s">
        <v>349</v>
      </c>
      <c r="G61" s="25" t="s">
        <v>350</v>
      </c>
      <c r="H61" s="25" t="s">
        <v>351</v>
      </c>
      <c r="I61" s="25" t="s">
        <v>89</v>
      </c>
      <c r="J61" s="33">
        <v>1</v>
      </c>
      <c r="K61" s="33">
        <v>1200</v>
      </c>
      <c r="L61" s="11"/>
    </row>
    <row r="62" ht="70" customHeight="1" spans="1:12">
      <c r="A62" s="23">
        <v>54</v>
      </c>
      <c r="B62" s="24" t="s">
        <v>338</v>
      </c>
      <c r="C62" s="24" t="s">
        <v>352</v>
      </c>
      <c r="D62" s="25" t="s">
        <v>23</v>
      </c>
      <c r="E62" s="25" t="s">
        <v>24</v>
      </c>
      <c r="F62" s="25" t="s">
        <v>92</v>
      </c>
      <c r="G62" s="25" t="s">
        <v>90</v>
      </c>
      <c r="H62" s="25" t="s">
        <v>353</v>
      </c>
      <c r="I62" s="25" t="s">
        <v>89</v>
      </c>
      <c r="J62" s="33">
        <v>1</v>
      </c>
      <c r="K62" s="33">
        <v>1200</v>
      </c>
      <c r="L62" s="50">
        <f>K62+K63</f>
        <v>2800</v>
      </c>
    </row>
    <row r="63" ht="70" customHeight="1" spans="1:12">
      <c r="A63" s="23">
        <v>55</v>
      </c>
      <c r="B63" s="24" t="s">
        <v>338</v>
      </c>
      <c r="C63" s="24" t="s">
        <v>352</v>
      </c>
      <c r="D63" s="25" t="s">
        <v>55</v>
      </c>
      <c r="E63" s="25" t="s">
        <v>56</v>
      </c>
      <c r="F63" s="25" t="s">
        <v>345</v>
      </c>
      <c r="G63" s="25" t="s">
        <v>261</v>
      </c>
      <c r="H63" s="25" t="s">
        <v>354</v>
      </c>
      <c r="I63" s="25" t="s">
        <v>89</v>
      </c>
      <c r="J63" s="33">
        <v>1</v>
      </c>
      <c r="K63" s="33">
        <v>1600</v>
      </c>
      <c r="L63" s="11"/>
    </row>
    <row r="64" ht="70" customHeight="1" spans="1:12">
      <c r="A64" s="23">
        <v>56</v>
      </c>
      <c r="B64" s="24" t="s">
        <v>338</v>
      </c>
      <c r="C64" s="24" t="s">
        <v>355</v>
      </c>
      <c r="D64" s="25" t="s">
        <v>33</v>
      </c>
      <c r="E64" s="25" t="s">
        <v>34</v>
      </c>
      <c r="F64" s="25" t="s">
        <v>356</v>
      </c>
      <c r="G64" s="25" t="s">
        <v>357</v>
      </c>
      <c r="H64" s="25" t="s">
        <v>358</v>
      </c>
      <c r="I64" s="25" t="s">
        <v>89</v>
      </c>
      <c r="J64" s="33">
        <v>1</v>
      </c>
      <c r="K64" s="33">
        <v>3850</v>
      </c>
      <c r="L64" s="50">
        <f>K64+K65+K66</f>
        <v>6850</v>
      </c>
    </row>
    <row r="65" ht="70" customHeight="1" spans="1:12">
      <c r="A65" s="23">
        <v>57</v>
      </c>
      <c r="B65" s="24" t="s">
        <v>338</v>
      </c>
      <c r="C65" s="24" t="s">
        <v>355</v>
      </c>
      <c r="D65" s="25" t="s">
        <v>46</v>
      </c>
      <c r="E65" s="25" t="s">
        <v>47</v>
      </c>
      <c r="F65" s="25" t="s">
        <v>359</v>
      </c>
      <c r="G65" s="25" t="s">
        <v>360</v>
      </c>
      <c r="H65" s="25" t="s">
        <v>361</v>
      </c>
      <c r="I65" s="25" t="s">
        <v>89</v>
      </c>
      <c r="J65" s="33">
        <v>1</v>
      </c>
      <c r="K65" s="33">
        <v>1500</v>
      </c>
      <c r="L65" s="51"/>
    </row>
    <row r="66" ht="70" customHeight="1" spans="1:12">
      <c r="A66" s="23">
        <v>58</v>
      </c>
      <c r="B66" s="24" t="s">
        <v>338</v>
      </c>
      <c r="C66" s="24" t="s">
        <v>355</v>
      </c>
      <c r="D66" s="25" t="s">
        <v>46</v>
      </c>
      <c r="E66" s="25" t="s">
        <v>47</v>
      </c>
      <c r="F66" s="25" t="s">
        <v>359</v>
      </c>
      <c r="G66" s="25" t="s">
        <v>362</v>
      </c>
      <c r="H66" s="25" t="s">
        <v>363</v>
      </c>
      <c r="I66" s="25" t="s">
        <v>89</v>
      </c>
      <c r="J66" s="33">
        <v>1</v>
      </c>
      <c r="K66" s="33">
        <v>1500</v>
      </c>
      <c r="L66" s="11"/>
    </row>
    <row r="67" ht="63" customHeight="1" spans="1:12">
      <c r="A67" s="23"/>
      <c r="B67" s="24" t="s">
        <v>83</v>
      </c>
      <c r="C67" s="35">
        <v>4</v>
      </c>
      <c r="D67" s="52"/>
      <c r="E67" s="52"/>
      <c r="F67" s="52"/>
      <c r="G67" s="52"/>
      <c r="H67" s="52"/>
      <c r="I67" s="35"/>
      <c r="J67" s="35">
        <f>SUM(J57:J66)</f>
        <v>10</v>
      </c>
      <c r="K67" s="35">
        <f>SUM(K57:K66)</f>
        <v>17770</v>
      </c>
      <c r="L67" s="35">
        <f>SUM(L57:L66)</f>
        <v>17770</v>
      </c>
    </row>
    <row r="68" ht="70" customHeight="1" spans="1:12">
      <c r="A68" s="23">
        <v>59</v>
      </c>
      <c r="B68" s="24" t="s">
        <v>364</v>
      </c>
      <c r="C68" s="24" t="s">
        <v>365</v>
      </c>
      <c r="D68" s="25" t="s">
        <v>141</v>
      </c>
      <c r="E68" s="25" t="s">
        <v>142</v>
      </c>
      <c r="F68" s="25" t="s">
        <v>366</v>
      </c>
      <c r="G68" s="25" t="s">
        <v>367</v>
      </c>
      <c r="H68" s="25" t="s">
        <v>368</v>
      </c>
      <c r="I68" s="25" t="s">
        <v>22</v>
      </c>
      <c r="J68" s="33">
        <v>1</v>
      </c>
      <c r="K68" s="33">
        <v>30000</v>
      </c>
      <c r="L68" s="23">
        <v>30000</v>
      </c>
    </row>
    <row r="69" ht="58" customHeight="1" spans="1:12">
      <c r="A69" s="53"/>
      <c r="B69" s="24" t="s">
        <v>83</v>
      </c>
      <c r="C69" s="26">
        <v>1</v>
      </c>
      <c r="D69" s="53"/>
      <c r="E69" s="53"/>
      <c r="F69" s="53"/>
      <c r="G69" s="53"/>
      <c r="H69" s="53"/>
      <c r="I69" s="26"/>
      <c r="J69" s="26">
        <f>SUM(J68:J68)</f>
        <v>1</v>
      </c>
      <c r="K69" s="26">
        <f>SUM(K68:K68)</f>
        <v>30000</v>
      </c>
      <c r="L69" s="26">
        <f>SUM(L68:L68)</f>
        <v>30000</v>
      </c>
    </row>
    <row r="70" ht="70" customHeight="1" spans="1:12">
      <c r="A70" s="26">
        <v>60</v>
      </c>
      <c r="B70" s="24" t="s">
        <v>369</v>
      </c>
      <c r="C70" s="24" t="s">
        <v>370</v>
      </c>
      <c r="D70" s="25" t="s">
        <v>33</v>
      </c>
      <c r="E70" s="25" t="s">
        <v>34</v>
      </c>
      <c r="F70" s="25" t="s">
        <v>371</v>
      </c>
      <c r="G70" s="25" t="s">
        <v>49</v>
      </c>
      <c r="H70" s="25" t="s">
        <v>372</v>
      </c>
      <c r="I70" s="25" t="s">
        <v>22</v>
      </c>
      <c r="J70" s="33">
        <v>1</v>
      </c>
      <c r="K70" s="33">
        <v>3850</v>
      </c>
      <c r="L70" s="35">
        <f>K70+K71+K72+K73+K74</f>
        <v>5660</v>
      </c>
    </row>
    <row r="71" ht="70" customHeight="1" spans="1:12">
      <c r="A71" s="26">
        <v>61</v>
      </c>
      <c r="B71" s="24" t="s">
        <v>369</v>
      </c>
      <c r="C71" s="24" t="s">
        <v>370</v>
      </c>
      <c r="D71" s="25" t="s">
        <v>373</v>
      </c>
      <c r="E71" s="25" t="s">
        <v>374</v>
      </c>
      <c r="F71" s="25" t="s">
        <v>375</v>
      </c>
      <c r="G71" s="25" t="s">
        <v>376</v>
      </c>
      <c r="H71" s="25" t="s">
        <v>377</v>
      </c>
      <c r="I71" s="25" t="s">
        <v>22</v>
      </c>
      <c r="J71" s="33">
        <v>1</v>
      </c>
      <c r="K71" s="33">
        <v>700</v>
      </c>
      <c r="L71" s="35"/>
    </row>
    <row r="72" ht="70" customHeight="1" spans="1:12">
      <c r="A72" s="26">
        <v>62</v>
      </c>
      <c r="B72" s="24" t="s">
        <v>369</v>
      </c>
      <c r="C72" s="24" t="s">
        <v>370</v>
      </c>
      <c r="D72" s="25" t="s">
        <v>17</v>
      </c>
      <c r="E72" s="25" t="s">
        <v>18</v>
      </c>
      <c r="F72" s="25" t="s">
        <v>378</v>
      </c>
      <c r="G72" s="25" t="s">
        <v>379</v>
      </c>
      <c r="H72" s="25" t="s">
        <v>380</v>
      </c>
      <c r="I72" s="25" t="s">
        <v>22</v>
      </c>
      <c r="J72" s="33">
        <v>1</v>
      </c>
      <c r="K72" s="33">
        <v>420</v>
      </c>
      <c r="L72" s="35"/>
    </row>
    <row r="73" ht="70" customHeight="1" spans="1:12">
      <c r="A73" s="26">
        <v>63</v>
      </c>
      <c r="B73" s="24" t="s">
        <v>369</v>
      </c>
      <c r="C73" s="24" t="s">
        <v>370</v>
      </c>
      <c r="D73" s="25" t="s">
        <v>17</v>
      </c>
      <c r="E73" s="25" t="s">
        <v>18</v>
      </c>
      <c r="F73" s="25" t="s">
        <v>381</v>
      </c>
      <c r="G73" s="25" t="s">
        <v>382</v>
      </c>
      <c r="H73" s="25" t="s">
        <v>383</v>
      </c>
      <c r="I73" s="25" t="s">
        <v>22</v>
      </c>
      <c r="J73" s="33">
        <v>1</v>
      </c>
      <c r="K73" s="33">
        <v>420</v>
      </c>
      <c r="L73" s="35"/>
    </row>
    <row r="74" ht="70" customHeight="1" spans="1:12">
      <c r="A74" s="26">
        <v>64</v>
      </c>
      <c r="B74" s="24" t="s">
        <v>369</v>
      </c>
      <c r="C74" s="24" t="s">
        <v>370</v>
      </c>
      <c r="D74" s="25" t="s">
        <v>28</v>
      </c>
      <c r="E74" s="25" t="s">
        <v>29</v>
      </c>
      <c r="F74" s="25" t="s">
        <v>30</v>
      </c>
      <c r="G74" s="25" t="s">
        <v>217</v>
      </c>
      <c r="H74" s="25" t="s">
        <v>384</v>
      </c>
      <c r="I74" s="25" t="s">
        <v>22</v>
      </c>
      <c r="J74" s="33">
        <v>1</v>
      </c>
      <c r="K74" s="33">
        <v>270</v>
      </c>
      <c r="L74" s="26"/>
    </row>
    <row r="75" ht="70" customHeight="1" spans="1:12">
      <c r="A75" s="26">
        <v>65</v>
      </c>
      <c r="B75" s="24" t="s">
        <v>369</v>
      </c>
      <c r="C75" s="24" t="s">
        <v>385</v>
      </c>
      <c r="D75" s="25" t="s">
        <v>373</v>
      </c>
      <c r="E75" s="25" t="s">
        <v>374</v>
      </c>
      <c r="F75" s="25" t="s">
        <v>375</v>
      </c>
      <c r="G75" s="25" t="s">
        <v>386</v>
      </c>
      <c r="H75" s="25" t="s">
        <v>387</v>
      </c>
      <c r="I75" s="25" t="s">
        <v>22</v>
      </c>
      <c r="J75" s="33">
        <v>1</v>
      </c>
      <c r="K75" s="33">
        <v>700</v>
      </c>
      <c r="L75" s="26">
        <v>700</v>
      </c>
    </row>
    <row r="76" ht="70" customHeight="1" spans="1:12">
      <c r="A76" s="26">
        <v>66</v>
      </c>
      <c r="B76" s="24" t="s">
        <v>369</v>
      </c>
      <c r="C76" s="24" t="s">
        <v>388</v>
      </c>
      <c r="D76" s="25" t="s">
        <v>33</v>
      </c>
      <c r="E76" s="25" t="s">
        <v>34</v>
      </c>
      <c r="F76" s="25" t="s">
        <v>125</v>
      </c>
      <c r="G76" s="25" t="s">
        <v>52</v>
      </c>
      <c r="H76" s="25" t="s">
        <v>389</v>
      </c>
      <c r="I76" s="25" t="s">
        <v>22</v>
      </c>
      <c r="J76" s="33">
        <v>1</v>
      </c>
      <c r="K76" s="33">
        <v>3850</v>
      </c>
      <c r="L76" s="35">
        <f>K76+K77</f>
        <v>4120</v>
      </c>
    </row>
    <row r="77" ht="70" customHeight="1" spans="1:12">
      <c r="A77" s="26">
        <v>67</v>
      </c>
      <c r="B77" s="24" t="s">
        <v>369</v>
      </c>
      <c r="C77" s="24" t="s">
        <v>388</v>
      </c>
      <c r="D77" s="25" t="s">
        <v>28</v>
      </c>
      <c r="E77" s="25" t="s">
        <v>29</v>
      </c>
      <c r="F77" s="25" t="s">
        <v>390</v>
      </c>
      <c r="G77" s="25" t="s">
        <v>217</v>
      </c>
      <c r="H77" s="25" t="s">
        <v>391</v>
      </c>
      <c r="I77" s="25" t="s">
        <v>22</v>
      </c>
      <c r="J77" s="33">
        <v>1</v>
      </c>
      <c r="K77" s="33">
        <v>270</v>
      </c>
      <c r="L77" s="26"/>
    </row>
    <row r="78" ht="66" customHeight="1" spans="1:12">
      <c r="A78" s="53"/>
      <c r="B78" s="27" t="s">
        <v>83</v>
      </c>
      <c r="C78" s="26">
        <v>3</v>
      </c>
      <c r="D78" s="53"/>
      <c r="E78" s="53"/>
      <c r="F78" s="53"/>
      <c r="G78" s="53"/>
      <c r="H78" s="53"/>
      <c r="I78" s="26"/>
      <c r="J78" s="26">
        <f>SUM(J70:J77)</f>
        <v>8</v>
      </c>
      <c r="K78" s="26">
        <f>SUM(K70:K77)</f>
        <v>10480</v>
      </c>
      <c r="L78" s="26">
        <f>SUM(L70:L77)</f>
        <v>10480</v>
      </c>
    </row>
    <row r="79" ht="66" customHeight="1" spans="1:12">
      <c r="A79" s="26"/>
      <c r="B79" s="27" t="s">
        <v>200</v>
      </c>
      <c r="C79" s="11">
        <f>C13+C20+C22+C43+C56+C67+C69+C78</f>
        <v>27</v>
      </c>
      <c r="D79" s="28"/>
      <c r="E79" s="28"/>
      <c r="F79" s="28"/>
      <c r="G79" s="28"/>
      <c r="H79" s="28"/>
      <c r="I79" s="11"/>
      <c r="J79" s="11">
        <f t="shared" ref="J79:L79" si="0">J13+J20+J22+J43+J56+J67+J69+J78</f>
        <v>67</v>
      </c>
      <c r="K79" s="11">
        <f t="shared" si="0"/>
        <v>174110</v>
      </c>
      <c r="L79" s="11">
        <f t="shared" si="0"/>
        <v>174110</v>
      </c>
    </row>
    <row r="80" ht="24" customHeight="1" spans="1:3">
      <c r="A80" s="54" t="s">
        <v>392</v>
      </c>
      <c r="B80" s="54"/>
      <c r="C80" s="54"/>
    </row>
  </sheetData>
  <mergeCells count="19">
    <mergeCell ref="A1:L1"/>
    <mergeCell ref="L5:L6"/>
    <mergeCell ref="L7:L11"/>
    <mergeCell ref="L14:L15"/>
    <mergeCell ref="L17:L18"/>
    <mergeCell ref="L23:L26"/>
    <mergeCell ref="L27:L32"/>
    <mergeCell ref="L33:L34"/>
    <mergeCell ref="L35:L38"/>
    <mergeCell ref="L39:L42"/>
    <mergeCell ref="L44:L46"/>
    <mergeCell ref="L47:L50"/>
    <mergeCell ref="L53:L55"/>
    <mergeCell ref="L57:L58"/>
    <mergeCell ref="L59:L61"/>
    <mergeCell ref="L62:L63"/>
    <mergeCell ref="L64:L66"/>
    <mergeCell ref="L70:L74"/>
    <mergeCell ref="L76:L77"/>
  </mergeCells>
  <pageMargins left="0.590277777777778" right="0.550694444444444" top="0.747916666666667" bottom="0.629861111111111" header="0.5" footer="0.354166666666667"/>
  <pageSetup paperSize="9" orientation="landscape" horizontalDpi="600"/>
  <headerFooter/>
  <ignoredErrors>
    <ignoredError sqref="H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9" workbookViewId="0">
      <selection activeCell="B5" sqref="B5"/>
    </sheetView>
  </sheetViews>
  <sheetFormatPr defaultColWidth="9.14285714285714" defaultRowHeight="12.75" outlineLevelCol="5"/>
  <cols>
    <col min="1" max="1" width="8.71428571428571" customWidth="1"/>
    <col min="2" max="2" width="26" customWidth="1"/>
    <col min="3" max="3" width="27.1428571428571" customWidth="1"/>
    <col min="4" max="4" width="26.2857142857143" customWidth="1"/>
    <col min="5" max="5" width="21.1428571428571" customWidth="1"/>
    <col min="6" max="6" width="18.8571428571429" customWidth="1"/>
  </cols>
  <sheetData>
    <row r="1" ht="22.5" spans="1:6">
      <c r="A1" s="1" t="s">
        <v>393</v>
      </c>
      <c r="B1" s="1"/>
      <c r="C1" s="1"/>
      <c r="D1" s="1"/>
      <c r="E1" s="1"/>
      <c r="F1" s="1"/>
    </row>
    <row r="2" ht="13.5" spans="1:6">
      <c r="A2" s="2" t="s">
        <v>394</v>
      </c>
      <c r="B2" s="2"/>
      <c r="C2" s="2"/>
      <c r="D2" s="2"/>
      <c r="E2" s="2"/>
      <c r="F2" s="2"/>
    </row>
    <row r="3" ht="30" customHeight="1" spans="1:6">
      <c r="A3" s="3" t="s">
        <v>3</v>
      </c>
      <c r="B3" s="3" t="s">
        <v>4</v>
      </c>
      <c r="C3" s="3" t="s">
        <v>395</v>
      </c>
      <c r="D3" s="4" t="s">
        <v>396</v>
      </c>
      <c r="E3" s="3" t="s">
        <v>397</v>
      </c>
      <c r="F3" s="3" t="s">
        <v>398</v>
      </c>
    </row>
    <row r="4" ht="24" customHeight="1" spans="1:6">
      <c r="A4" s="5">
        <v>1</v>
      </c>
      <c r="B4" s="6" t="s">
        <v>399</v>
      </c>
      <c r="C4" s="7">
        <v>6</v>
      </c>
      <c r="D4" s="8">
        <v>17</v>
      </c>
      <c r="E4" s="33">
        <v>31870</v>
      </c>
      <c r="F4" s="10" t="s">
        <v>400</v>
      </c>
    </row>
    <row r="5" ht="24" customHeight="1" spans="1:6">
      <c r="A5" s="5">
        <v>2</v>
      </c>
      <c r="B5" s="36" t="s">
        <v>401</v>
      </c>
      <c r="C5" s="37">
        <v>1</v>
      </c>
      <c r="D5" s="37">
        <v>5</v>
      </c>
      <c r="E5" s="5">
        <v>6300</v>
      </c>
      <c r="F5" s="38"/>
    </row>
    <row r="6" ht="24" customHeight="1" spans="1:6">
      <c r="A6" s="5">
        <v>3</v>
      </c>
      <c r="B6" s="36" t="s">
        <v>402</v>
      </c>
      <c r="C6" s="37">
        <v>8</v>
      </c>
      <c r="D6" s="37">
        <v>21</v>
      </c>
      <c r="E6" s="5">
        <v>76800</v>
      </c>
      <c r="F6" s="38"/>
    </row>
    <row r="7" ht="24" customHeight="1" spans="1:6">
      <c r="A7" s="5">
        <v>4</v>
      </c>
      <c r="B7" s="39" t="s">
        <v>403</v>
      </c>
      <c r="C7" s="37">
        <v>3</v>
      </c>
      <c r="D7" s="37">
        <v>3</v>
      </c>
      <c r="E7" s="5">
        <v>4400</v>
      </c>
      <c r="F7" s="38"/>
    </row>
    <row r="8" ht="24" customHeight="1" spans="1:6">
      <c r="A8" s="5">
        <v>5</v>
      </c>
      <c r="B8" s="36" t="s">
        <v>404</v>
      </c>
      <c r="C8" s="37">
        <v>7</v>
      </c>
      <c r="D8" s="37">
        <v>8</v>
      </c>
      <c r="E8" s="5">
        <v>118450</v>
      </c>
      <c r="F8" s="38"/>
    </row>
    <row r="9" ht="24" customHeight="1" spans="1:6">
      <c r="A9" s="5" t="s">
        <v>83</v>
      </c>
      <c r="B9" s="5"/>
      <c r="C9" s="37">
        <f>SUM(C4:C8)</f>
        <v>25</v>
      </c>
      <c r="D9" s="37">
        <f>SUM(D4:D8)</f>
        <v>54</v>
      </c>
      <c r="E9" s="37">
        <f>SUM(E4:E8)</f>
        <v>237820</v>
      </c>
      <c r="F9" s="5"/>
    </row>
    <row r="10" ht="24" customHeight="1" spans="1:6">
      <c r="A10" s="5">
        <v>6</v>
      </c>
      <c r="B10" s="5" t="s">
        <v>405</v>
      </c>
      <c r="C10" s="5">
        <v>4</v>
      </c>
      <c r="D10" s="8">
        <v>9</v>
      </c>
      <c r="E10" s="8">
        <v>10500</v>
      </c>
      <c r="F10" s="40" t="s">
        <v>406</v>
      </c>
    </row>
    <row r="11" ht="24" customHeight="1" spans="1:6">
      <c r="A11" s="5">
        <v>7</v>
      </c>
      <c r="B11" s="5" t="s">
        <v>407</v>
      </c>
      <c r="C11" s="5">
        <v>4</v>
      </c>
      <c r="D11" s="8">
        <v>6</v>
      </c>
      <c r="E11" s="8">
        <v>13640</v>
      </c>
      <c r="F11" s="41"/>
    </row>
    <row r="12" ht="24" customHeight="1" spans="1:6">
      <c r="A12" s="5">
        <v>8</v>
      </c>
      <c r="B12" s="5" t="s">
        <v>408</v>
      </c>
      <c r="C12" s="5">
        <v>1</v>
      </c>
      <c r="D12" s="5">
        <v>1</v>
      </c>
      <c r="E12" s="5">
        <v>5500</v>
      </c>
      <c r="F12" s="41"/>
    </row>
    <row r="13" ht="24" customHeight="1" spans="1:6">
      <c r="A13" s="5">
        <v>9</v>
      </c>
      <c r="B13" s="5" t="s">
        <v>409</v>
      </c>
      <c r="C13" s="5">
        <v>5</v>
      </c>
      <c r="D13" s="5">
        <v>20</v>
      </c>
      <c r="E13" s="5">
        <v>41420</v>
      </c>
      <c r="F13" s="42"/>
    </row>
    <row r="14" ht="24" customHeight="1" spans="1:6">
      <c r="A14" s="5">
        <v>10</v>
      </c>
      <c r="B14" s="5" t="s">
        <v>410</v>
      </c>
      <c r="C14" s="5">
        <v>5</v>
      </c>
      <c r="D14" s="5">
        <v>12</v>
      </c>
      <c r="E14" s="5">
        <v>44800</v>
      </c>
      <c r="F14" s="42"/>
    </row>
    <row r="15" ht="24" customHeight="1" spans="1:6">
      <c r="A15" s="5">
        <v>11</v>
      </c>
      <c r="B15" s="5" t="s">
        <v>411</v>
      </c>
      <c r="C15" s="5">
        <v>4</v>
      </c>
      <c r="D15" s="5">
        <v>10</v>
      </c>
      <c r="E15" s="5">
        <v>17770</v>
      </c>
      <c r="F15" s="42"/>
    </row>
    <row r="16" ht="24" customHeight="1" spans="1:6">
      <c r="A16" s="5">
        <v>12</v>
      </c>
      <c r="B16" s="5" t="s">
        <v>412</v>
      </c>
      <c r="C16" s="5">
        <v>1</v>
      </c>
      <c r="D16" s="5">
        <v>1</v>
      </c>
      <c r="E16" s="5">
        <v>30000</v>
      </c>
      <c r="F16" s="42"/>
    </row>
    <row r="17" ht="24" customHeight="1" spans="1:6">
      <c r="A17" s="5">
        <v>13</v>
      </c>
      <c r="B17" s="5" t="s">
        <v>413</v>
      </c>
      <c r="C17" s="5">
        <v>3</v>
      </c>
      <c r="D17" s="5">
        <v>8</v>
      </c>
      <c r="E17" s="5">
        <v>10480</v>
      </c>
      <c r="F17" s="42"/>
    </row>
    <row r="18" ht="24" customHeight="1" spans="1:6">
      <c r="A18" s="5" t="s">
        <v>83</v>
      </c>
      <c r="B18" s="5"/>
      <c r="C18" s="5">
        <f>SUM(C10:C17)</f>
        <v>27</v>
      </c>
      <c r="D18" s="5">
        <f>SUM(D10:D17)</f>
        <v>67</v>
      </c>
      <c r="E18" s="5">
        <f>SUM(E10:E17)</f>
        <v>174110</v>
      </c>
      <c r="F18" s="43"/>
    </row>
    <row r="19" ht="21" customHeight="1" spans="1:6">
      <c r="A19" s="12" t="s">
        <v>200</v>
      </c>
      <c r="B19" s="13"/>
      <c r="C19" s="12">
        <f>C9+C18</f>
        <v>52</v>
      </c>
      <c r="D19" s="12">
        <f>D9+D18</f>
        <v>121</v>
      </c>
      <c r="E19" s="12">
        <f>E9+E18</f>
        <v>411930</v>
      </c>
      <c r="F19" s="12"/>
    </row>
    <row r="20" ht="24" customHeight="1" spans="1:1">
      <c r="A20" s="14" t="s">
        <v>392</v>
      </c>
    </row>
  </sheetData>
  <mergeCells count="4">
    <mergeCell ref="A1:F1"/>
    <mergeCell ref="A2:F2"/>
    <mergeCell ref="F4:F8"/>
    <mergeCell ref="F10:F12"/>
  </mergeCells>
  <conditionalFormatting sqref="C9:E9">
    <cfRule type="duplicateValues" dxfId="0" priority="3"/>
    <cfRule type="duplicateValues" dxfId="0" priority="4"/>
  </conditionalFormatting>
  <conditionalFormatting sqref="F9">
    <cfRule type="duplicateValues" dxfId="0" priority="1"/>
    <cfRule type="duplicateValues" dxfId="0" priority="2"/>
  </conditionalFormatting>
  <pageMargins left="0.708333333333333" right="0.747916666666667" top="1" bottom="0.74791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opLeftCell="A3" workbookViewId="0">
      <selection activeCell="D5" sqref="D5"/>
    </sheetView>
  </sheetViews>
  <sheetFormatPr defaultColWidth="9.14285714285714" defaultRowHeight="12.75" outlineLevelRow="7"/>
  <cols>
    <col min="1" max="1" width="3.85714285714286" customWidth="1"/>
    <col min="2" max="2" width="7.42857142857143" customWidth="1"/>
    <col min="3" max="3" width="16.4285714285714" customWidth="1"/>
    <col min="4" max="4" width="17.4285714285714" customWidth="1"/>
    <col min="5" max="5" width="11.7142857142857" customWidth="1"/>
    <col min="6" max="6" width="9.85714285714286" customWidth="1"/>
    <col min="7" max="7" width="11.8571428571429" customWidth="1"/>
    <col min="8" max="8" width="12.4285714285714" customWidth="1"/>
    <col min="9" max="9" width="8.71428571428571" customWidth="1"/>
    <col min="10" max="10" width="5.28571428571429" customWidth="1"/>
    <col min="11" max="11" width="15.5714285714286" customWidth="1"/>
    <col min="12" max="12" width="10" customWidth="1"/>
  </cols>
  <sheetData>
    <row r="1" ht="22.5" spans="1:12">
      <c r="A1" s="15" t="s">
        <v>414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3.5" spans="1:12">
      <c r="A2" s="16" t="s">
        <v>1</v>
      </c>
      <c r="B2" s="17"/>
      <c r="C2" s="17"/>
      <c r="D2" s="18"/>
      <c r="E2" s="19"/>
      <c r="F2" s="16"/>
      <c r="G2" s="20" t="s">
        <v>2</v>
      </c>
      <c r="H2" s="20"/>
      <c r="I2" s="19"/>
      <c r="J2" s="31"/>
      <c r="K2" s="31"/>
      <c r="L2" s="31"/>
    </row>
    <row r="3" ht="96" customHeight="1" spans="1:12">
      <c r="A3" s="21" t="s">
        <v>3</v>
      </c>
      <c r="B3" s="21" t="s">
        <v>4</v>
      </c>
      <c r="C3" s="21" t="s">
        <v>5</v>
      </c>
      <c r="D3" s="22" t="s">
        <v>6</v>
      </c>
      <c r="E3" s="22" t="s">
        <v>7</v>
      </c>
      <c r="F3" s="21" t="s">
        <v>8</v>
      </c>
      <c r="G3" s="22" t="s">
        <v>9</v>
      </c>
      <c r="H3" s="22" t="s">
        <v>10</v>
      </c>
      <c r="I3" s="21" t="s">
        <v>11</v>
      </c>
      <c r="J3" s="22" t="s">
        <v>12</v>
      </c>
      <c r="K3" s="22" t="s">
        <v>13</v>
      </c>
      <c r="L3" s="32" t="s">
        <v>14</v>
      </c>
    </row>
    <row r="4" ht="70" customHeight="1" spans="1:12">
      <c r="A4" s="23">
        <v>1</v>
      </c>
      <c r="B4" s="24" t="s">
        <v>204</v>
      </c>
      <c r="C4" s="24" t="s">
        <v>415</v>
      </c>
      <c r="D4" s="25" t="s">
        <v>55</v>
      </c>
      <c r="E4" s="25" t="s">
        <v>56</v>
      </c>
      <c r="F4" s="25" t="s">
        <v>416</v>
      </c>
      <c r="G4" s="25" t="s">
        <v>166</v>
      </c>
      <c r="H4" s="25" t="s">
        <v>417</v>
      </c>
      <c r="I4" s="25" t="s">
        <v>191</v>
      </c>
      <c r="J4" s="33">
        <v>1</v>
      </c>
      <c r="K4" s="33">
        <v>1600</v>
      </c>
      <c r="L4" s="34">
        <v>3090</v>
      </c>
    </row>
    <row r="5" ht="92" customHeight="1" spans="1:12">
      <c r="A5" s="23">
        <v>2</v>
      </c>
      <c r="B5" s="24" t="s">
        <v>204</v>
      </c>
      <c r="C5" s="24" t="s">
        <v>415</v>
      </c>
      <c r="D5" s="25" t="s">
        <v>331</v>
      </c>
      <c r="E5" s="25" t="s">
        <v>332</v>
      </c>
      <c r="F5" s="25" t="s">
        <v>418</v>
      </c>
      <c r="G5" s="25" t="s">
        <v>419</v>
      </c>
      <c r="H5" s="25" t="s">
        <v>420</v>
      </c>
      <c r="I5" s="25" t="s">
        <v>191</v>
      </c>
      <c r="J5" s="33">
        <v>1</v>
      </c>
      <c r="K5" s="33">
        <v>1200</v>
      </c>
      <c r="L5" s="35"/>
    </row>
    <row r="6" ht="77" customHeight="1" spans="1:12">
      <c r="A6" s="26"/>
      <c r="B6" s="24" t="s">
        <v>229</v>
      </c>
      <c r="C6" s="27" t="s">
        <v>421</v>
      </c>
      <c r="D6" s="28" t="s">
        <v>422</v>
      </c>
      <c r="E6" s="28" t="s">
        <v>234</v>
      </c>
      <c r="F6" s="28" t="s">
        <v>423</v>
      </c>
      <c r="G6" s="28" t="s">
        <v>306</v>
      </c>
      <c r="H6" s="67" t="s">
        <v>424</v>
      </c>
      <c r="I6" s="25" t="s">
        <v>22</v>
      </c>
      <c r="J6" s="11">
        <v>1</v>
      </c>
      <c r="K6" s="11" t="s">
        <v>425</v>
      </c>
      <c r="L6" s="26"/>
    </row>
    <row r="7" ht="70" customHeight="1" spans="1:12">
      <c r="A7" s="29"/>
      <c r="B7" s="24" t="s">
        <v>83</v>
      </c>
      <c r="C7" s="26">
        <v>1</v>
      </c>
      <c r="D7" s="30"/>
      <c r="E7" s="30"/>
      <c r="F7" s="30"/>
      <c r="G7" s="30"/>
      <c r="H7" s="30"/>
      <c r="I7" s="26"/>
      <c r="J7" s="26">
        <v>3</v>
      </c>
      <c r="K7" s="26">
        <v>3090</v>
      </c>
      <c r="L7" s="26">
        <f>SUM(L4:L5)</f>
        <v>3090</v>
      </c>
    </row>
    <row r="8" ht="14.25" customHeight="1" spans="1:1">
      <c r="A8" s="14" t="s">
        <v>392</v>
      </c>
    </row>
  </sheetData>
  <mergeCells count="3">
    <mergeCell ref="A1:L1"/>
    <mergeCell ref="G2:H2"/>
    <mergeCell ref="L4:L6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5" sqref="E5"/>
    </sheetView>
  </sheetViews>
  <sheetFormatPr defaultColWidth="9.14285714285714" defaultRowHeight="12.75" outlineLevelRow="6" outlineLevelCol="5"/>
  <cols>
    <col min="1" max="1" width="12.2857142857143" customWidth="1"/>
    <col min="2" max="2" width="20.7142857142857" customWidth="1"/>
    <col min="3" max="3" width="19.7142857142857" customWidth="1"/>
    <col min="4" max="4" width="22.2857142857143" customWidth="1"/>
    <col min="5" max="5" width="25.7142857142857" customWidth="1"/>
    <col min="6" max="6" width="23.8571428571429" customWidth="1"/>
  </cols>
  <sheetData>
    <row r="1" ht="22.5" spans="1:6">
      <c r="A1" s="1" t="s">
        <v>426</v>
      </c>
      <c r="B1" s="1"/>
      <c r="C1" s="1"/>
      <c r="D1" s="1"/>
      <c r="E1" s="1"/>
      <c r="F1" s="1"/>
    </row>
    <row r="2" ht="13.5" spans="1:6">
      <c r="A2" s="2" t="s">
        <v>394</v>
      </c>
      <c r="B2" s="2"/>
      <c r="C2" s="2"/>
      <c r="D2" s="2"/>
      <c r="E2" s="2"/>
      <c r="F2" s="2"/>
    </row>
    <row r="3" ht="69" customHeight="1" spans="1:6">
      <c r="A3" s="3" t="s">
        <v>3</v>
      </c>
      <c r="B3" s="3" t="s">
        <v>4</v>
      </c>
      <c r="C3" s="3" t="s">
        <v>395</v>
      </c>
      <c r="D3" s="4" t="s">
        <v>396</v>
      </c>
      <c r="E3" s="3" t="s">
        <v>397</v>
      </c>
      <c r="F3" s="3" t="s">
        <v>398</v>
      </c>
    </row>
    <row r="4" ht="65" customHeight="1" spans="1:6">
      <c r="A4" s="5">
        <v>1</v>
      </c>
      <c r="B4" s="6" t="s">
        <v>405</v>
      </c>
      <c r="C4" s="7">
        <v>1</v>
      </c>
      <c r="D4" s="8">
        <v>2</v>
      </c>
      <c r="E4" s="9">
        <v>2800</v>
      </c>
      <c r="F4" s="10"/>
    </row>
    <row r="5" ht="61" customHeight="1" spans="1:6">
      <c r="A5" s="5">
        <v>2</v>
      </c>
      <c r="B5" s="6" t="s">
        <v>407</v>
      </c>
      <c r="C5" s="7">
        <v>1</v>
      </c>
      <c r="D5" s="8">
        <v>1</v>
      </c>
      <c r="E5" s="11">
        <v>290</v>
      </c>
      <c r="F5" s="10"/>
    </row>
    <row r="6" ht="70" customHeight="1" spans="1:6">
      <c r="A6" s="12" t="s">
        <v>200</v>
      </c>
      <c r="B6" s="13"/>
      <c r="C6" s="12">
        <v>2</v>
      </c>
      <c r="D6" s="12">
        <v>3</v>
      </c>
      <c r="E6" s="12">
        <v>3090</v>
      </c>
      <c r="F6" s="12"/>
    </row>
    <row r="7" ht="14.25" spans="1:1">
      <c r="A7" s="14" t="s">
        <v>392</v>
      </c>
    </row>
  </sheetData>
  <mergeCells count="2">
    <mergeCell ref="A1:F1"/>
    <mergeCell ref="A2:F2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报废个人（农行）</vt:lpstr>
      <vt:lpstr>报废个人（农商行）</vt:lpstr>
      <vt:lpstr>报废个人汇总</vt:lpstr>
      <vt:lpstr>报废企业</vt:lpstr>
      <vt:lpstr>报废企业汇总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WPS_446506693</cp:lastModifiedBy>
  <dcterms:created xsi:type="dcterms:W3CDTF">2024-11-08T08:12:00Z</dcterms:created>
  <dcterms:modified xsi:type="dcterms:W3CDTF">2025-06-30T01:58:56Z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24984AB548DC4830871959C46B0999BB_13</vt:lpwstr>
  </property>
  <property fmtid="{D5CDD505-2E9C-101B-9397-08002B2CF9AE}" pid="5" name="KSOProductBuildVer">
    <vt:lpwstr>2052-12.1.0.21541</vt:lpwstr>
  </property>
</Properties>
</file>